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thuaniandiversitycharter-my.sharepoint.com/personal/ausma_m_diversity_lt/Documents/Documents/Tyrimai/Projektai ir veiklos/Tebevykstantys/Lygių galimybių tyrimas/2025/Viešinimui/"/>
    </mc:Choice>
  </mc:AlternateContent>
  <xr:revisionPtr revIDLastSave="13" documentId="8_{10AEDC0C-7D01-4E80-8648-129925C72CF5}" xr6:coauthVersionLast="47" xr6:coauthVersionMax="47" xr10:uidLastSave="{53981EAA-22C3-4009-A3BD-A2D5E7F8F990}"/>
  <bookViews>
    <workbookView minimized="1" xWindow="2652" yWindow="2652" windowWidth="17280" windowHeight="8880" xr2:uid="{EFE45F4B-3AB9-44E1-A0E5-D607A12464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7" i="1" l="1"/>
  <c r="BF11" i="1"/>
  <c r="BG14" i="1"/>
  <c r="BG15" i="1"/>
  <c r="BG16" i="1"/>
  <c r="BG13" i="1"/>
  <c r="BG4" i="1"/>
  <c r="BG5" i="1"/>
  <c r="BG6" i="1"/>
  <c r="BG7" i="1"/>
  <c r="BG8" i="1"/>
  <c r="BG9" i="1"/>
  <c r="BG10" i="1"/>
  <c r="BG11" i="1"/>
  <c r="BF13" i="1"/>
  <c r="BF14" i="1"/>
  <c r="BF15" i="1"/>
  <c r="BF16" i="1"/>
  <c r="BF4" i="1"/>
  <c r="BF5" i="1"/>
  <c r="BF6" i="1"/>
  <c r="BF7" i="1"/>
  <c r="BF8" i="1"/>
  <c r="BF9" i="1"/>
  <c r="BF10" i="1"/>
  <c r="BG3" i="1"/>
  <c r="BF3" i="1"/>
  <c r="BA17" i="1"/>
  <c r="AU17" i="1"/>
  <c r="AL17" i="1"/>
  <c r="AA17" i="1"/>
  <c r="U17" i="1"/>
  <c r="BD17" i="1"/>
  <c r="AX17" i="1"/>
  <c r="AN17" i="1"/>
  <c r="AI17" i="1"/>
  <c r="AG17" i="1"/>
  <c r="AD17" i="1"/>
  <c r="X17" i="1"/>
  <c r="N17" i="1"/>
  <c r="L17" i="1"/>
  <c r="I17" i="1"/>
  <c r="F17" i="1"/>
  <c r="D17" i="1"/>
</calcChain>
</file>

<file path=xl/sharedStrings.xml><?xml version="1.0" encoding="utf-8"?>
<sst xmlns="http://schemas.openxmlformats.org/spreadsheetml/2006/main" count="428" uniqueCount="150">
  <si>
    <t xml:space="preserve">Nr. </t>
  </si>
  <si>
    <t>Klausimas</t>
  </si>
  <si>
    <t>Kriterijus</t>
  </si>
  <si>
    <t>Ar įmonės svetainėje skelbiama pozicija, kad įmonė siekia užtikrinti lygias galimybes darbe?</t>
  </si>
  <si>
    <t>1. Taip, įmonė skelbia apie lygių galimybių svarbą ir kad siekia jas užtikrinti savo viduje - 1 taškas 
2. Tokios informacijos nėra - 0 taškų</t>
  </si>
  <si>
    <t>Ar įmonė skelbia dokumentą/-us, kaip užtikrina lygias galimybes savo viduje?</t>
  </si>
  <si>
    <t>1. Taip, dokumentas/-ai skelbiami, juose numatytas veiksmų planas - 1 taškas 
2. Dokumentas/-ai skelbiami, bet jų galiojimas jau yra pasibaigęs arba dokumente aprašomi principai, bet neskelbiama apie konkrečias iniciatyvas - 0,5 taško
3. Dokumentas neskelbiamas - 0 taškų</t>
  </si>
  <si>
    <t>Ar įmonė skelbia situacijos analizę apie lygias galimybes organizacijoje?</t>
  </si>
  <si>
    <t xml:space="preserve">1. Taip, įmonė skelbia situacijos analizę, pateikia, kokie su lygiomis galimybėmis susiję iššūkiai jai aktualiausi, tai pagrindžia duomenimis arba pavyzdžiais, arba kita informacija. Skelbiama analizė ne senesnė nei 2 metai - 1 taškas 
2. Įmonė skelbia bent dalį situacijos analizės: pavyzdžiui, kokie iššūkiai jai aktualiausi, bet nepateikia pagrindimo, arba nėra aišku, kiek jie specifiniai būtent šiai įmonei, arba tik pateikia duomenis apie darbuotojus, jų statistiką. Skelbiama analizė ne senesnė nei 2 metai   - 0,5 taško
3. Situacijos analizės nėra - 0 taškų </t>
  </si>
  <si>
    <t>Ar įmonės lygių galimybių dokumente/ plane nurodoma, kokias problemas, susijusias su lygiomis galimybėmis, siekiama spręsti?</t>
  </si>
  <si>
    <t>1. Taip, dokumente įvardintos konkrečios problemos, kurios yra aktualios įmonei ir kurias įmonė įsipareigoja spręsti- 1 taškas 
2. Dokumente yra nurodomos bendros šaliai aktualios problemos, bet nėra aišku, kiek jos aktualios įmonei arba yra užsimenama apie galimas problemas, bet nenurodoma tiksliai - 0,5 taško
3. Dokumente nėra įvardijamos konkrečios su lygiomis galimybėmis susijusios problemos - 0 taškų</t>
  </si>
  <si>
    <t xml:space="preserve">Ar įmonės lygių galimybių dokumente / plane numatyta, kokio pokyčio skelbiamomis priemonėmis norima pasiekti? </t>
  </si>
  <si>
    <t>1. Taip, dokumente yra numatyti konkretūs, pamatuojami rezultatai, yra aišku, kokių rodiklių įmonė nori pasiekti - 1 taškas 
2. Dokumente rezultatai nurodyti, bet jie neaiškūs arba nepamatuojami, arba orientuoti į procesą (pavyzdžiui, nurodoma, kad kažkas padidės, bet nerašoma, kas ir kiek), arba iškelti įmonių grupei ir neaišku, ar taikomi tik grupės lygmeniu, ar ir individualioms įmonėms - 0,5 taško
3. Dokumente nėra numatyta rezultatų - 0 taškų</t>
  </si>
  <si>
    <t>Ar įmonės lygių galimybių dokumente numatytos priemonės, kuriomis bus bandoma pasiekti užsibrėžtų tikslų?</t>
  </si>
  <si>
    <t>1. Taip, dokumente yra numatytos konkrečios priemonės - 1 taškas 
2. Dokumente dalis priemonių yra konkrečios, dalis suformuluotos abstrakčiai, neaišku, ką konkrečiai įmonė turi įgyvendinti, kokią problemą siekiama spręsti - 0,5 taškų 
3. Dokumente nėra numatyta priemonių, arba yra nurodyti bendri lygių galimybių principai - 0 taškų</t>
  </si>
  <si>
    <t>Ar dokumente yra numatytas priemonių įgyvendinimo stebėjimas ir vertinimas (monitoringas)?</t>
  </si>
  <si>
    <t>1. Taip, dokumente numatytas priemonių įgyvendinimo vertinimas ir stebėsena, yra nurodoma, kiek dažnai jis vyksta ir kas yra atsakingas. Stebėsenos rezultatai pateikiami viešai - 1 taškas 
2. Dokumente stebėsena numatyta, bet nėra informacijos, kaip dažnai ji vyksta arba kas ją atlieka. Stebėsenos rezultatai neviešinami (arba trūkta bent vienos sąlygos išpildymo iki 1 taško) - 0,5 taško
3. Dokumente nėra numatyta stebėsenos - 0 taškų</t>
  </si>
  <si>
    <t>Ar įmonė skelbia pranešimų kanalą, kuriuo gali naudotis asmenys, jei patirtų diskriminacijos įmonėje, pavyzdžiui darbo pokalbių metu?</t>
  </si>
  <si>
    <t>1. Taip, įmonė turi konfidencialų pranešimo kanalą, kuris yra skirtas galimiems lygių galimybių pažeidimams įmonėje. Kanalas yra prieinamas visiems (ne tik asmenims, kuriuos su įmone sieja ar siejo sutartiniai santykiai) - 1 taškas 
2. Įmonė turi pranešimo kanalą, bet nėra informacijos apie jo konfidencialumą arba neaišku, ar juo galima naudotis norint pranešti apie galimą diskriminaciją - 0,5 taško
3. Neturi pranešimo kanalo arba nėra informacijos apie jį - 0 taškų</t>
  </si>
  <si>
    <t>Ar įmonėje yra paskirtas darbuotojas ar padalinys, atsakingas už lygių galimybių įgyvendinimą?</t>
  </si>
  <si>
    <t>1. Taip, įmonė turi atsakingą asmenį ar padalinį/ skyrių/ komandą, kuri atsakinga už lygių galimybių užtikrinimą įstaigoje - 1 taškas 
2. Įmonė nurodo, kad yra atsakingas asmuo ar padalinys/ skyrius/ komanda, tačiau jie užsiima tik dalimi veiklų, skirtų siekti lygių galimybių darbovietėje, pvz, tik stebėsena - 0,5 taško
3. Įmonė konkrečios pareigybės neturi arba yra nurodoma, kad darbuotojai turi vadovautis lygių galimybių principais - 0 taškų</t>
  </si>
  <si>
    <t>Ar įmonė skelbia duomenis susijusius su įvairove ir įtrauktimi:</t>
  </si>
  <si>
    <t>10.1</t>
  </si>
  <si>
    <t>Ar įmonė skelbia su įvairove organizacijoje susijusius nuasmenintus duomenis?</t>
  </si>
  <si>
    <t>1. Skelbiami su darbuotojų įvairove organizacijoje susiję duomenys, apie dvi ar daugiau visuomenės grupių: pavyzdžiui, kiek dirba vyrų, moterų ir kokio amžiaus, kt. - 0,25
2. Tokia informacija neskelbiama - 0 taškų</t>
  </si>
  <si>
    <t>10.2</t>
  </si>
  <si>
    <t>Ar įmonė skelbia vadovaujančias pareigas užimančių moterų ir vyrų procentinę išraišką?</t>
  </si>
  <si>
    <t>1. Informacija skelbiama - 0,25 taško 
2. Tokia informacija neskelbiama - 0 taškų</t>
  </si>
  <si>
    <t>10.3</t>
  </si>
  <si>
    <t xml:space="preserve">Ar įmonė skelbia skirtingų laikotarpių duomenis, susijusius su įvairove ir įtrauktimi? </t>
  </si>
  <si>
    <t>10.4</t>
  </si>
  <si>
    <t>Ar įmonė skelbia duomenis apie persidengiančias tapatybes, pavyzdžiui, kiek organizacijoje dirba skirtingo amžiaus moterų ir vyrų.</t>
  </si>
  <si>
    <t>1. Informacija skelbiama - 0,25 taško
2. Tokia informacija neskelbiama - 0 taškų</t>
  </si>
  <si>
    <t>Iš viso iš 10 galimų balų</t>
  </si>
  <si>
    <t>Baltic Petroleum, UAB</t>
  </si>
  <si>
    <t>Energijos skirstymo operatorius, AB</t>
  </si>
  <si>
    <t>Ignitis, UAB</t>
  </si>
  <si>
    <t>IKI Lietuva, UAB</t>
  </si>
  <si>
    <t>Lidl Lietuva, UAB</t>
  </si>
  <si>
    <t>Linas Agro, AB</t>
  </si>
  <si>
    <t>Maxima LT, UAB</t>
  </si>
  <si>
    <t>Norfos mažmena, UAB</t>
  </si>
  <si>
    <t>Rivona, UAB</t>
  </si>
  <si>
    <t>Thermo Fisher Scientific Baltics, UAB</t>
  </si>
  <si>
    <t>Viada LT, UAB</t>
  </si>
  <si>
    <t>Vinted, UAB</t>
  </si>
  <si>
    <t xml:space="preserve">Balų vidurkis </t>
  </si>
  <si>
    <t xml:space="preserve">Maksimalų balą gavo: </t>
  </si>
  <si>
    <t>Taškai</t>
  </si>
  <si>
    <t>Nuoroda</t>
  </si>
  <si>
    <t>Papildoma nuoroda</t>
  </si>
  <si>
    <t>Circkle K Lietuva, UAB</t>
  </si>
  <si>
    <t>Girteka Logistics, UAB</t>
  </si>
  <si>
    <t>NEO Group, UAB</t>
  </si>
  <si>
    <t>Revolut Bank, UAB</t>
  </si>
  <si>
    <t>Sanitex, UAB</t>
  </si>
  <si>
    <t>SEB Bankas, AB</t>
  </si>
  <si>
    <t>Swedbank, AB</t>
  </si>
  <si>
    <t>Orlean Lietuva, AB</t>
  </si>
  <si>
    <t>www.balticpetroleum.lt</t>
  </si>
  <si>
    <t>https://balticpetroleum.lt/apie-mus</t>
  </si>
  <si>
    <t>https://www.circlek.lt/media-assets/uploads/2020-05/Etikos%20kodeksas%2020150424_0.pdf?VersionId=LAgQYU.0z9xrOd.gsRPzsKU9wyj6FAof</t>
  </si>
  <si>
    <t>https://corporate.couche-tard.com/sustainability/</t>
  </si>
  <si>
    <t>https://www.circlek.lt/musu-tvarumo-istorija</t>
  </si>
  <si>
    <t>https://www.circlek.lt/</t>
  </si>
  <si>
    <t>https://www.eso.lt/apie-mus/atsakingas-verslas/4049</t>
  </si>
  <si>
    <t>https://ignitisgrupe.lt/gerove</t>
  </si>
  <si>
    <t>https://ignitisgrupe.lt/gerove/grupes-politika-ir-strategija</t>
  </si>
  <si>
    <t>/https://ignitisgrupe.lt/sites/default/files/public/2024-08/LT_Ignitis%20grupe_Etikos-kodeksas_A4-c_0.pdf</t>
  </si>
  <si>
    <t>https://www.eso.lt/apie-mus/atsakingas-verslas/4049#c2209</t>
  </si>
  <si>
    <t>https://www.girtekagroup.com/about-the-girteka-group/social-responsibility/</t>
  </si>
  <si>
    <t>https://www.girtekagroup.com/about-the-girteka-group/social-responsibility/code-of-conduct/</t>
  </si>
  <si>
    <t>https://www.girteka.eu/about-girteka/#corporate-sustainability</t>
  </si>
  <si>
    <t>https://www.girteka.eu/whistleblower/</t>
  </si>
  <si>
    <t>www.girteka.lt</t>
  </si>
  <si>
    <t>https://ignitis.lt/lt/apie-mus</t>
  </si>
  <si>
    <t>https://ignitisgrupe.lt/sites/default/files/public/2024-08/LT_Ignitis%20grupe_Etikos-kodeksas_A4-c_0.pdf</t>
  </si>
  <si>
    <t>https://ignitisgrupe.lt/sites/default/files/public/inline-files/2024%20m.%20integruotas%20metinis%20prane%C5%A1imas.pdf</t>
  </si>
  <si>
    <t>https://ignitisgrupe.lt/sites/default/files/public/2024-05/Ignitis%20grupe_Strateginis%20planas%202024-2027%20m.pdf</t>
  </si>
  <si>
    <t>https://old.ignitisgrupe.lt/lt/pagrindines-veiklos</t>
  </si>
  <si>
    <t>https://ignitisgrupe.lt/tvarumo-ataskaitos-ir-rezultatai</t>
  </si>
  <si>
    <t>https://www.ignitisgrupe.lt/sites/default/files/inline-files/Ignitis%20grup%C4%97s%20lygi%C5%B3%20galimybi%C5%B3%20ir%20%C4%AFvairov%C4%97s%20politika_0.pdf</t>
  </si>
  <si>
    <t>https://iki.lt/skaidrumas/</t>
  </si>
  <si>
    <t>https://iki.lt/wp-content/uploads/2021/11/18/skaidrumo-kodeksas.pdf</t>
  </si>
  <si>
    <t>https://iki.lt/wp-content/uploads/2025/06/13/IKI_tvarumo_ataskaita_%202024.pdf</t>
  </si>
  <si>
    <t>https://iki.lt/wp-content/uploads/2024/07/19/IKI-tvarumo-ataskaita-2023.pdf</t>
  </si>
  <si>
    <t>https://iki.lt/tvarumas/darbuotojai/</t>
  </si>
  <si>
    <t>https://iki.lt/tvarumas/</t>
  </si>
  <si>
    <t>https://imone.lidl.lt/apie-mus/musu-vertybes</t>
  </si>
  <si>
    <t>https://imone.lidl.lt/tvarumas/gerai-zmonems/5.-saziningas-elgesys/zmogaus-teisiu-politika</t>
  </si>
  <si>
    <t>https://imone.lidl.lt/apie-mus/elgesio-kodeksas</t>
  </si>
  <si>
    <t>https://imone.lidl.lt/tvarumas/tvarumo-ataskaitos</t>
  </si>
  <si>
    <t>https://imone.lidl.lt/socialine-atsakomybe/zmogaus-teisiu-politika</t>
  </si>
  <si>
    <t>https://imone.lidl.lt/pdf/show/121751</t>
  </si>
  <si>
    <t>https://imone.lidl.lt/tvarumas/gerai-zmonems/5.-saziningas-elgesys</t>
  </si>
  <si>
    <t>https://www.akolagroup.lt/politikos/?section=nediskriminavimo-politika</t>
  </si>
  <si>
    <t>https://www.linasagro.lt/socialine-atsakomybe-ir-politikos</t>
  </si>
  <si>
    <t>https://www.akolagroup.lt/wp-content/uploads/2024/12/Akolagroup_tvarumo-ataskaita_2023-24.pdf</t>
  </si>
  <si>
    <t>www.linasagro.lt</t>
  </si>
  <si>
    <t>https://www.akolagroup.lt/politikos/?section=atlygio-politika</t>
  </si>
  <si>
    <t>https://www.akolagroup.lt/wp-content/uploads/2024/09/Lygiu_galimybiu_politika_AG_2024-09-10.pdf</t>
  </si>
  <si>
    <t>/https://www.akolagroup.lt/wp-content/uploads/2024/04/2022-2023_Tvarumo_ataskaita_AB_Linas-Agro-Group.pdf</t>
  </si>
  <si>
    <t>https://maxima.lt/media/10/lygiu-galimybiu-ir-ivairoves-politika.pdf</t>
  </si>
  <si>
    <t>https://www.maxima.lt/darbo-uzmokestis</t>
  </si>
  <si>
    <t>https://maxima.lt/media/1/tvarumo-ataskaita-2024.pdf</t>
  </si>
  <si>
    <t>https://www.maxima.lt/apie-imone/placiau</t>
  </si>
  <si>
    <t>https://maxima.lt/media/1/maxima-lt-csr-ataskaita-compressed-2.pdf</t>
  </si>
  <si>
    <t>https://neogroup.eu/lt/apie-imone/apie-mus/</t>
  </si>
  <si>
    <t>http://neogroup.eu/wp-content/uploads/2021/12/UAB-NEO-GROUP-Code-of-business-conduct_Verslo-etikos-kodeksas.pdf</t>
  </si>
  <si>
    <t>https://neogroup.eu/wp-content/uploads/2023/09/Lygiu-galimybiu-politika-1.pdf</t>
  </si>
  <si>
    <t>https://neogroup.eu/lt/verslo-partneriams/</t>
  </si>
  <si>
    <t>https://www.norfa.lt/apie-mus/apie-norfa/</t>
  </si>
  <si>
    <t>https://www.orlenlietuva.lt/LT/SR/Employees/Puslapiai/default.aspx</t>
  </si>
  <si>
    <t>https://www.orlenlietuva.lt/LT/Company/Documents/Etikos%20kodeksas%20LT.pdf</t>
  </si>
  <si>
    <t>https://www.orlenlietuva.lt/LT/OurOffer/Forcontractors/Documents/Human.pdf</t>
  </si>
  <si>
    <t>https://www.revolut.com/lt-LT/diversity-inclusion/</t>
  </si>
  <si>
    <t>https://www.revolut.com/lt-LT/code-of-conduct/</t>
  </si>
  <si>
    <t>https://www.revolut.com/lt-LT/</t>
  </si>
  <si>
    <t>https://www.rivona.lt/lt_LT/apie-mus/</t>
  </si>
  <si>
    <t>https://sanitex.eu/#kodel-sanitex</t>
  </si>
  <si>
    <t>https://sanitex.eu/elgesio-kodeksas/</t>
  </si>
  <si>
    <t>https://sanitex.eu/</t>
  </si>
  <si>
    <t>https://www.seb.lt/apie-seb/tvarumas/musu-darbuotojai</t>
  </si>
  <si>
    <t>https://www.seb.lt/apie-seb/tvarumas</t>
  </si>
  <si>
    <t>https://www.seb.lt/sites/default/files/document/LTID-Policy_local.pdf</t>
  </si>
  <si>
    <t>https://sebgroup.com/our-offering/reports-and-publications/annual-and-sustainability-reports</t>
  </si>
  <si>
    <t>https://www.seb.lt/apie-seb/apie-seb</t>
  </si>
  <si>
    <t>https://sebgroup.com/whistleblowing</t>
  </si>
  <si>
    <t>https://www.swedbank.com/sustainability/employees/equality-diversity-and-inclusion.html</t>
  </si>
  <si>
    <t>https://www.swedbank.com/sustainability/strategy-and-framework/policies/equality-and-diversity.html</t>
  </si>
  <si>
    <t>https://www.swedbank.lt/about/sustainability?language=ENG&amp;utm_source=chatgpt.com</t>
  </si>
  <si>
    <t>https://www.swedbank.com/sustainability/employees/social-data.html?utm_source=chatgpt.com#footnote-id-67677dd8-b4e4-3529ea1f-refa</t>
  </si>
  <si>
    <t>https://www.swedbank.com/sustainability/reporting-monitoring.html</t>
  </si>
  <si>
    <t>https://www.swedbank.com/about-swedbank/management-and-corporate-governance/code-of-conduct/internal-alert-whistleblowing.html</t>
  </si>
  <si>
    <t>https://internetbank.swedbank.se/ConditionsEarchive/download?bankid=1111&amp;id=WEBDOC-PRODE220943847</t>
  </si>
  <si>
    <t>https://corporate.thermofisher.com/us/en/index/corporate-social-responsibility/colleagues/diversity-and-inclusion.html</t>
  </si>
  <si>
    <t>https://corporate.thermofisher.com/us/en/index/corporate-social-responsibility/our-policies.html?</t>
  </si>
  <si>
    <t>https://corporate.thermofisher.com/content/dam/tfcorpsite/home/corporate-social-responsibility/operations/global-supply-chain/Thermo%20Fisher%20Scientific%20-%20Human%20Rights%20and%20Equal%20Opportunity%20Policy.pdf</t>
  </si>
  <si>
    <t>https://corporate.thermofisher.com/us/en/index.html</t>
  </si>
  <si>
    <t>https://corporate.thermofisher.com/content/dam/tfcorpsite/documents/corporate-social-responsibility/2022%20Corporate%20Social%20Responsibility%20Report.pdf</t>
  </si>
  <si>
    <t>https://corporate.thermofisher.com/content/tfcorpsite/us/en/index/corporate-social-responsibility/our-csr-approach.html</t>
  </si>
  <si>
    <t>https://app.convercent.com/en-us/LandingPage/2bbfe717-a10b-e411-af2b-441ea1084c22</t>
  </si>
  <si>
    <t>https://www.viada.lt/wp-content/uploads/2022/02/Etikos-kodeksas_Viada_2022.pdf</t>
  </si>
  <si>
    <t>https://www.viada.lt/wp-content/uploads/2023/08/2018-VIADA-Lygiu-galimybiu-politika-ir-jos-igyvendinimo-tvarka.pdf</t>
  </si>
  <si>
    <t>https://www.viada.lt/investuotojams/apie-imone/</t>
  </si>
  <si>
    <t>https://www.viada.lt/darnumas/</t>
  </si>
  <si>
    <t>https://careers.vinted.com/deib</t>
  </si>
  <si>
    <t>https://www.vinted.lt/about</t>
  </si>
  <si>
    <t>https://www.lidl.lt/c/atitiktis/s10019086</t>
  </si>
  <si>
    <t>https://secure.ethicspoint.eu/domain/media/en/gui/114020/index.html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</si>
</sst>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u/>
      <sz val="11"/>
      <color theme="10"/>
      <name val="Aptos Narrow"/>
      <family val="2"/>
      <charset val="186"/>
      <scheme val="minor"/>
    </font>
    <font>
      <u/>
      <sz val="12"/>
      <color theme="10"/>
      <name val="Calibri"/>
      <family val="2"/>
    </font>
    <font>
      <u/>
      <sz val="11"/>
      <name val="Aptos Narrow"/>
      <family val="2"/>
      <charset val="186"/>
      <scheme val="minor"/>
    </font>
    <font>
      <u/>
      <sz val="12"/>
      <name val="Calibri"/>
      <family val="2"/>
    </font>
    <font>
      <u/>
      <sz val="12"/>
      <color theme="1"/>
      <name val="Calibri"/>
      <family val="2"/>
    </font>
    <font>
      <u/>
      <sz val="12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6" fillId="0" borderId="5" xfId="0" applyFont="1" applyBorder="1"/>
    <xf numFmtId="0" fontId="2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7" fillId="0" borderId="1" xfId="1" applyFill="1" applyBorder="1" applyAlignment="1">
      <alignment vertical="top" wrapText="1"/>
    </xf>
    <xf numFmtId="0" fontId="7" fillId="0" borderId="1" xfId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1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10" fillId="0" borderId="3" xfId="1" applyFont="1" applyFill="1" applyBorder="1" applyAlignment="1">
      <alignment vertical="top" wrapText="1"/>
    </xf>
    <xf numFmtId="0" fontId="7" fillId="0" borderId="3" xfId="1" applyBorder="1" applyAlignment="1">
      <alignment vertical="top" wrapText="1"/>
    </xf>
    <xf numFmtId="0" fontId="10" fillId="0" borderId="3" xfId="1" applyFont="1" applyBorder="1" applyAlignment="1">
      <alignment vertical="top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vertical="top" wrapText="1"/>
    </xf>
    <xf numFmtId="0" fontId="12" fillId="0" borderId="3" xfId="1" applyFont="1" applyBorder="1" applyAlignment="1">
      <alignment vertical="top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gnitis.lt/lt/apie-mus" TargetMode="External"/><Relationship Id="rId21" Type="http://schemas.openxmlformats.org/officeDocument/2006/relationships/hyperlink" Target="https://www.girtekagroup.com/about-the-girteka-group/social-responsibility/" TargetMode="External"/><Relationship Id="rId42" Type="http://schemas.openxmlformats.org/officeDocument/2006/relationships/hyperlink" Target="https://www.orlenlietuva.lt/LT/Company/Documents/Etikos%20kodeksas%20LT.pdf" TargetMode="External"/><Relationship Id="rId47" Type="http://schemas.openxmlformats.org/officeDocument/2006/relationships/hyperlink" Target="https://www.rivona.lt/lt_LT/apie-mus/" TargetMode="External"/><Relationship Id="rId63" Type="http://schemas.openxmlformats.org/officeDocument/2006/relationships/hyperlink" Target="https://corporate.thermofisher.com/us/en/index/corporate-social-responsibility/colleagues/diversity-and-inclusion.html" TargetMode="External"/><Relationship Id="rId68" Type="http://schemas.openxmlformats.org/officeDocument/2006/relationships/hyperlink" Target="https://imone.lidl.lt/tvarumas/tvarumo-ataskaitos" TargetMode="External"/><Relationship Id="rId84" Type="http://schemas.openxmlformats.org/officeDocument/2006/relationships/hyperlink" Target="https://www.revolut.com/lt-LT/diversity-inclusion/" TargetMode="External"/><Relationship Id="rId89" Type="http://schemas.openxmlformats.org/officeDocument/2006/relationships/hyperlink" Target="https://www.viada.lt/wp-content/uploads/2022/02/Etikos-kodeksas_Viada_2022.pdf" TargetMode="External"/><Relationship Id="rId16" Type="http://schemas.openxmlformats.org/officeDocument/2006/relationships/hyperlink" Target="http://www.girteka.lt/" TargetMode="External"/><Relationship Id="rId11" Type="http://schemas.openxmlformats.org/officeDocument/2006/relationships/hyperlink" Target="https://www.circlek.lt/" TargetMode="External"/><Relationship Id="rId32" Type="http://schemas.openxmlformats.org/officeDocument/2006/relationships/hyperlink" Target="https://www.akolagroup.lt/politikos/?section=nediskriminavimo-politika" TargetMode="External"/><Relationship Id="rId37" Type="http://schemas.openxmlformats.org/officeDocument/2006/relationships/hyperlink" Target="https://www.norfa.lt/apie-mus/apie-norfa/" TargetMode="External"/><Relationship Id="rId53" Type="http://schemas.openxmlformats.org/officeDocument/2006/relationships/hyperlink" Target="https://www.rivona.lt/lt_LT/apie-mus/" TargetMode="External"/><Relationship Id="rId58" Type="http://schemas.openxmlformats.org/officeDocument/2006/relationships/hyperlink" Target="https://app.convercent.com/en-us/LandingPage/2bbfe717-a10b-e411-af2b-441ea1084c22" TargetMode="External"/><Relationship Id="rId74" Type="http://schemas.openxmlformats.org/officeDocument/2006/relationships/hyperlink" Target="https://imone.lidl.lt/tvarumas/tvarumo-ataskaitos" TargetMode="External"/><Relationship Id="rId79" Type="http://schemas.openxmlformats.org/officeDocument/2006/relationships/hyperlink" Target="https://www.maxima.lt/darbo-uzmokestis" TargetMode="External"/><Relationship Id="rId5" Type="http://schemas.openxmlformats.org/officeDocument/2006/relationships/hyperlink" Target="http://www.balticpetroleum.lt/" TargetMode="External"/><Relationship Id="rId90" Type="http://schemas.openxmlformats.org/officeDocument/2006/relationships/hyperlink" Target="https://www.viada.lt/wp-content/uploads/2022/02/Etikos-kodeksas_Viada_2022.pdf" TargetMode="External"/><Relationship Id="rId95" Type="http://schemas.openxmlformats.org/officeDocument/2006/relationships/hyperlink" Target="https://www.viada.lt/darnumas/" TargetMode="External"/><Relationship Id="rId22" Type="http://schemas.openxmlformats.org/officeDocument/2006/relationships/hyperlink" Target="https://old.ignitisgrupe.lt/lt/pagrindines-veiklos" TargetMode="External"/><Relationship Id="rId27" Type="http://schemas.openxmlformats.org/officeDocument/2006/relationships/hyperlink" Target="https://ignitisgrupe.lt/tvarumo-ataskaitos-ir-rezultatai" TargetMode="External"/><Relationship Id="rId43" Type="http://schemas.openxmlformats.org/officeDocument/2006/relationships/hyperlink" Target="https://www.orlenlietuva.lt/LT/SR/Employees/Puslapiai/default.aspx" TargetMode="External"/><Relationship Id="rId48" Type="http://schemas.openxmlformats.org/officeDocument/2006/relationships/hyperlink" Target="https://www.rivona.lt/lt_LT/apie-mus/" TargetMode="External"/><Relationship Id="rId64" Type="http://schemas.openxmlformats.org/officeDocument/2006/relationships/hyperlink" Target="https://corporate.thermofisher.com/content/dam/tfcorpsite/home/corporate-social-responsibility/operations/global-supply-chain/Thermo%20Fisher%20Scientific%20-%20Human%20Rights%20and%20Equal%20Opportunity%20Policy.pdf" TargetMode="External"/><Relationship Id="rId69" Type="http://schemas.openxmlformats.org/officeDocument/2006/relationships/hyperlink" Target="https://imone.lidl.lt/socialine-atsakomybe/zmogaus-teisiu-politika" TargetMode="External"/><Relationship Id="rId80" Type="http://schemas.openxmlformats.org/officeDocument/2006/relationships/hyperlink" Target="https://maxima.lt/media/10/lygiu-galimybiu-ir-ivairoves-politika.pdf" TargetMode="External"/><Relationship Id="rId85" Type="http://schemas.openxmlformats.org/officeDocument/2006/relationships/hyperlink" Target="https://www.swedbank.com/about-swedbank/management-and-corporate-governance/code-of-conduct/internal-alert-whistleblowing.html" TargetMode="External"/><Relationship Id="rId3" Type="http://schemas.openxmlformats.org/officeDocument/2006/relationships/hyperlink" Target="http://www.balticpetroleum.lt/" TargetMode="External"/><Relationship Id="rId12" Type="http://schemas.openxmlformats.org/officeDocument/2006/relationships/hyperlink" Target="https://www.circlek.lt/" TargetMode="External"/><Relationship Id="rId17" Type="http://schemas.openxmlformats.org/officeDocument/2006/relationships/hyperlink" Target="http://www.girteka.lt/" TargetMode="External"/><Relationship Id="rId25" Type="http://schemas.openxmlformats.org/officeDocument/2006/relationships/hyperlink" Target="https://ignitisgrupe.lt/sites/default/files/public/2024-05/Ignitis%20grupe_Strateginis%20planas%202024-2027%20m.pdf" TargetMode="External"/><Relationship Id="rId33" Type="http://schemas.openxmlformats.org/officeDocument/2006/relationships/hyperlink" Target="http://www.linasagro.lt/" TargetMode="External"/><Relationship Id="rId38" Type="http://schemas.openxmlformats.org/officeDocument/2006/relationships/hyperlink" Target="https://www.orlenlietuva.lt/LT/Company/Documents/Etikos%20kodeksas%20LT.pdf" TargetMode="External"/><Relationship Id="rId46" Type="http://schemas.openxmlformats.org/officeDocument/2006/relationships/hyperlink" Target="https://www.rivona.lt/lt_LT/apie-mus/" TargetMode="External"/><Relationship Id="rId59" Type="http://schemas.openxmlformats.org/officeDocument/2006/relationships/hyperlink" Target="https://corporate.thermofisher.com/content/dam/tfcorpsite/documents/corporate-social-responsibility/2022%20Corporate%20Social%20Responsibility%20Report.pdf" TargetMode="External"/><Relationship Id="rId67" Type="http://schemas.openxmlformats.org/officeDocument/2006/relationships/hyperlink" Target="https://careers.vinted.com/deib" TargetMode="External"/><Relationship Id="rId20" Type="http://schemas.openxmlformats.org/officeDocument/2006/relationships/hyperlink" Target="http://www.girteka.lt/" TargetMode="External"/><Relationship Id="rId41" Type="http://schemas.openxmlformats.org/officeDocument/2006/relationships/hyperlink" Target="https://www.orlenlietuva.lt/LT/Company/Documents/Etikos%20kodeksas%20LT.pdf" TargetMode="External"/><Relationship Id="rId54" Type="http://schemas.openxmlformats.org/officeDocument/2006/relationships/hyperlink" Target="https://www.rivona.lt/lt_LT/apie-mus/" TargetMode="External"/><Relationship Id="rId62" Type="http://schemas.openxmlformats.org/officeDocument/2006/relationships/hyperlink" Target="https://corporate.thermofisher.com/us/en/index.html" TargetMode="External"/><Relationship Id="rId70" Type="http://schemas.openxmlformats.org/officeDocument/2006/relationships/hyperlink" Target="https://imone.lidl.lt/tvarumas/gerai-zmonems/5.-saziningas-elgesys/zmogaus-teisiu-politika" TargetMode="External"/><Relationship Id="rId75" Type="http://schemas.openxmlformats.org/officeDocument/2006/relationships/hyperlink" Target="https://imone.lidl.lt/apie-mus/musu-vertybes" TargetMode="External"/><Relationship Id="rId83" Type="http://schemas.openxmlformats.org/officeDocument/2006/relationships/hyperlink" Target="https://maxima.lt/media/1/tvarumo-ataskaita-2024.pdf" TargetMode="External"/><Relationship Id="rId88" Type="http://schemas.openxmlformats.org/officeDocument/2006/relationships/hyperlink" Target="https://www.swedbank.com/sustainability/employees/equality-diversity-and-inclusion.html" TargetMode="External"/><Relationship Id="rId91" Type="http://schemas.openxmlformats.org/officeDocument/2006/relationships/hyperlink" Target="https://www.viada.lt/wp-content/uploads/2022/02/Etikos-kodeksas_Viada_2022.pdf" TargetMode="External"/><Relationship Id="rId96" Type="http://schemas.openxmlformats.org/officeDocument/2006/relationships/hyperlink" Target="https://www.viada.lt/investuotojams/apie-imone/" TargetMode="External"/><Relationship Id="rId1" Type="http://schemas.openxmlformats.org/officeDocument/2006/relationships/hyperlink" Target="http://www.balticpetroleum.lt/" TargetMode="External"/><Relationship Id="rId6" Type="http://schemas.openxmlformats.org/officeDocument/2006/relationships/hyperlink" Target="https://www.circlek.lt/" TargetMode="External"/><Relationship Id="rId15" Type="http://schemas.openxmlformats.org/officeDocument/2006/relationships/hyperlink" Target="https://www.eso.lt/apie-mus/atsakingas-verslas/4049" TargetMode="External"/><Relationship Id="rId23" Type="http://schemas.openxmlformats.org/officeDocument/2006/relationships/hyperlink" Target="https://ignitis.lt/lt/apie-mus" TargetMode="External"/><Relationship Id="rId28" Type="http://schemas.openxmlformats.org/officeDocument/2006/relationships/hyperlink" Target="https://www.ignitisgrupe.lt/sites/default/files/inline-files/Ignitis%20grup%C4%97s%20lygi%C5%B3%20galimybi%C5%B3%20ir%20%C4%AFvairov%C4%97s%20politika_0.pdf" TargetMode="External"/><Relationship Id="rId36" Type="http://schemas.openxmlformats.org/officeDocument/2006/relationships/hyperlink" Target="https://www.norfa.lt/apie-mus/apie-norfa/" TargetMode="External"/><Relationship Id="rId49" Type="http://schemas.openxmlformats.org/officeDocument/2006/relationships/hyperlink" Target="https://www.rivona.lt/lt_LT/apie-mus/" TargetMode="External"/><Relationship Id="rId57" Type="http://schemas.openxmlformats.org/officeDocument/2006/relationships/hyperlink" Target="https://corporate.thermofisher.com/content/tfcorpsite/us/en/index/corporate-social-responsibility/our-csr-approach.html" TargetMode="External"/><Relationship Id="rId10" Type="http://schemas.openxmlformats.org/officeDocument/2006/relationships/hyperlink" Target="https://www.circlek.lt/" TargetMode="External"/><Relationship Id="rId31" Type="http://schemas.openxmlformats.org/officeDocument/2006/relationships/hyperlink" Target="https://www.akolagroup.lt/politikos/?section=nediskriminavimo-politika" TargetMode="External"/><Relationship Id="rId44" Type="http://schemas.openxmlformats.org/officeDocument/2006/relationships/hyperlink" Target="https://www.rivona.lt/lt_LT/apie-mus/" TargetMode="External"/><Relationship Id="rId52" Type="http://schemas.openxmlformats.org/officeDocument/2006/relationships/hyperlink" Target="https://www.rivona.lt/lt_LT/apie-mus/" TargetMode="External"/><Relationship Id="rId60" Type="http://schemas.openxmlformats.org/officeDocument/2006/relationships/hyperlink" Target="https://corporate.thermofisher.com/us/en/index.html" TargetMode="External"/><Relationship Id="rId65" Type="http://schemas.openxmlformats.org/officeDocument/2006/relationships/hyperlink" Target="https://corporate.thermofisher.com/us/en/index.html" TargetMode="External"/><Relationship Id="rId73" Type="http://schemas.openxmlformats.org/officeDocument/2006/relationships/hyperlink" Target="https://imone.lidl.lt/tvarumas/gerai-zmonems/5.-saziningas-elgesys" TargetMode="External"/><Relationship Id="rId78" Type="http://schemas.openxmlformats.org/officeDocument/2006/relationships/hyperlink" Target="https://www.maxima.lt/apie-imone/placiau" TargetMode="External"/><Relationship Id="rId81" Type="http://schemas.openxmlformats.org/officeDocument/2006/relationships/hyperlink" Target="https://maxima.lt/media/10/lygiu-galimybiu-ir-ivairoves-politika.pdf" TargetMode="External"/><Relationship Id="rId86" Type="http://schemas.openxmlformats.org/officeDocument/2006/relationships/hyperlink" Target="https://www.swedbank.com/sustainability/employees/equality-diversity-and-inclusion.html" TargetMode="External"/><Relationship Id="rId94" Type="http://schemas.openxmlformats.org/officeDocument/2006/relationships/hyperlink" Target="https://www.viada.lt/investuotojams/apie-imone/" TargetMode="External"/><Relationship Id="rId99" Type="http://schemas.openxmlformats.org/officeDocument/2006/relationships/hyperlink" Target="https://www.viada.lt/investuotojams/apie-imone/" TargetMode="External"/><Relationship Id="rId4" Type="http://schemas.openxmlformats.org/officeDocument/2006/relationships/hyperlink" Target="http://www.balticpetroleum.lt/" TargetMode="External"/><Relationship Id="rId9" Type="http://schemas.openxmlformats.org/officeDocument/2006/relationships/hyperlink" Target="https://www.circlek.lt/media-assets/uploads/2020-05/Etikos%20kodeksas%2020150424_0.pdf?VersionId=LAgQYU.0z9xrOd.gsRPzsKU9wyj6FAof" TargetMode="External"/><Relationship Id="rId13" Type="http://schemas.openxmlformats.org/officeDocument/2006/relationships/hyperlink" Target="https://corpo.couche-tard.com/wp-content/uploads/2024/06/ACT_Sustainability_Report_2024.pdf" TargetMode="External"/><Relationship Id="rId18" Type="http://schemas.openxmlformats.org/officeDocument/2006/relationships/hyperlink" Target="http://www.girteka.lt/" TargetMode="External"/><Relationship Id="rId39" Type="http://schemas.openxmlformats.org/officeDocument/2006/relationships/hyperlink" Target="https://www.orlenlietuva.lt/LT/Company/Documents/Etikos%20kodeksas%20LT.pdf" TargetMode="External"/><Relationship Id="rId34" Type="http://schemas.openxmlformats.org/officeDocument/2006/relationships/hyperlink" Target="https://www.akolagroup.lt/politikos/?section=nediskriminavimo-politika" TargetMode="External"/><Relationship Id="rId50" Type="http://schemas.openxmlformats.org/officeDocument/2006/relationships/hyperlink" Target="https://www.rivona.lt/lt_LT/apie-mus/" TargetMode="External"/><Relationship Id="rId55" Type="http://schemas.openxmlformats.org/officeDocument/2006/relationships/hyperlink" Target="https://www.rivona.lt/lt_LT/apie-mus/" TargetMode="External"/><Relationship Id="rId76" Type="http://schemas.openxmlformats.org/officeDocument/2006/relationships/hyperlink" Target="https://maxima.lt/media/1/tvarumo-ataskaita-2024.pdf" TargetMode="External"/><Relationship Id="rId97" Type="http://schemas.openxmlformats.org/officeDocument/2006/relationships/hyperlink" Target="https://www.viada.lt/investuotojams/apie-imone/" TargetMode="External"/><Relationship Id="rId7" Type="http://schemas.openxmlformats.org/officeDocument/2006/relationships/hyperlink" Target="https://www.circlek.lt/media-assets/uploads/2020-05/Etikos%20kodeksas%2020150424_0.pdf?VersionId=LAgQYU.0z9xrOd.gsRPzsKU9wyj6FAof" TargetMode="External"/><Relationship Id="rId71" Type="http://schemas.openxmlformats.org/officeDocument/2006/relationships/hyperlink" Target="https://imone.lidl.lt/tvarumas/tvarumo-ataskaitos" TargetMode="External"/><Relationship Id="rId92" Type="http://schemas.openxmlformats.org/officeDocument/2006/relationships/hyperlink" Target="https://www.viada.lt/wp-content/uploads/2022/02/Etikos-kodeksas_Viada_2022.pdf" TargetMode="External"/><Relationship Id="rId2" Type="http://schemas.openxmlformats.org/officeDocument/2006/relationships/hyperlink" Target="http://www.balticpetroleum.lt/" TargetMode="External"/><Relationship Id="rId29" Type="http://schemas.openxmlformats.org/officeDocument/2006/relationships/hyperlink" Target="https://ignitis.lt/lt/apie-mus" TargetMode="External"/><Relationship Id="rId24" Type="http://schemas.openxmlformats.org/officeDocument/2006/relationships/hyperlink" Target="https://ignitis.lt/lt/apie-mus" TargetMode="External"/><Relationship Id="rId40" Type="http://schemas.openxmlformats.org/officeDocument/2006/relationships/hyperlink" Target="https://www.orlenlietuva.lt/LT/Company/Documents/Etikos%20kodeksas%20LT.pdf" TargetMode="External"/><Relationship Id="rId45" Type="http://schemas.openxmlformats.org/officeDocument/2006/relationships/hyperlink" Target="https://www.rivona.lt/lt_LT/apie-mus/" TargetMode="External"/><Relationship Id="rId66" Type="http://schemas.openxmlformats.org/officeDocument/2006/relationships/hyperlink" Target="https://corporate.thermofisher.com/us/en/index.html" TargetMode="External"/><Relationship Id="rId87" Type="http://schemas.openxmlformats.org/officeDocument/2006/relationships/hyperlink" Target="https://www.swedbank.com/sustainability/reporting-monitoring.html" TargetMode="External"/><Relationship Id="rId61" Type="http://schemas.openxmlformats.org/officeDocument/2006/relationships/hyperlink" Target="https://corporate.thermofisher.com/us/en/index.html" TargetMode="External"/><Relationship Id="rId82" Type="http://schemas.openxmlformats.org/officeDocument/2006/relationships/hyperlink" Target="https://maxima.lt/media/1/tvarumo-ataskaita-2024.pdf" TargetMode="External"/><Relationship Id="rId19" Type="http://schemas.openxmlformats.org/officeDocument/2006/relationships/hyperlink" Target="http://www.girteka.lt/" TargetMode="External"/><Relationship Id="rId14" Type="http://schemas.openxmlformats.org/officeDocument/2006/relationships/hyperlink" Target="https://www.circlek.lt/musu-tvarumo-istorija" TargetMode="External"/><Relationship Id="rId30" Type="http://schemas.openxmlformats.org/officeDocument/2006/relationships/hyperlink" Target="https://www.linasagro.lt/socialine-atsakomybe-ir-politikos" TargetMode="External"/><Relationship Id="rId35" Type="http://schemas.openxmlformats.org/officeDocument/2006/relationships/hyperlink" Target="https://neogroup.eu/lt/apie-imone/apie-mus/" TargetMode="External"/><Relationship Id="rId56" Type="http://schemas.openxmlformats.org/officeDocument/2006/relationships/hyperlink" Target="https://www.rivona.lt/lt_LT/apie-mus/" TargetMode="External"/><Relationship Id="rId77" Type="http://schemas.openxmlformats.org/officeDocument/2006/relationships/hyperlink" Target="https://maxima.lt/media/10/lygiu-galimybiu-ir-ivairoves-politika.pdf" TargetMode="External"/><Relationship Id="rId8" Type="http://schemas.openxmlformats.org/officeDocument/2006/relationships/hyperlink" Target="https://www.circlek.lt/media-assets/uploads/2020-05/Etikos%20kodeksas%2020150424_0.pdf?VersionId=LAgQYU.0z9xrOd.gsRPzsKU9wyj6FAof" TargetMode="External"/><Relationship Id="rId51" Type="http://schemas.openxmlformats.org/officeDocument/2006/relationships/hyperlink" Target="https://www.rivona.lt/lt_LT/apie-mus/" TargetMode="External"/><Relationship Id="rId72" Type="http://schemas.openxmlformats.org/officeDocument/2006/relationships/hyperlink" Target="https://imone.lidl.lt/tvarumas/tvarumo-ataskaitos" TargetMode="External"/><Relationship Id="rId93" Type="http://schemas.openxmlformats.org/officeDocument/2006/relationships/hyperlink" Target="https://www.viada.lt/wp-content/uploads/2023/08/2018-VIADA-Lygiu-galimybiu-politika-ir-jos-igyvendinimo-tvarka.pdf" TargetMode="External"/><Relationship Id="rId98" Type="http://schemas.openxmlformats.org/officeDocument/2006/relationships/hyperlink" Target="https://www.viada.lt/wp-content/uploads/2023/08/2018-VIADA-Lygiu-galimybiu-politika-ir-jos-igyvendinimo-tvark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1F1E-420B-4BF1-B899-FC3AE6537503}">
  <dimension ref="A1:BG18"/>
  <sheetViews>
    <sheetView tabSelected="1" topLeftCell="AL1" workbookViewId="0">
      <pane ySplit="1" topLeftCell="A16" activePane="bottomLeft" state="frozen"/>
      <selection pane="bottomLeft" activeCell="BF17" sqref="BF17"/>
    </sheetView>
  </sheetViews>
  <sheetFormatPr defaultRowHeight="14.4" x14ac:dyDescent="0.3"/>
  <cols>
    <col min="2" max="2" width="31" customWidth="1"/>
    <col min="3" max="3" width="41.109375" customWidth="1"/>
    <col min="59" max="59" width="12.109375" customWidth="1"/>
  </cols>
  <sheetData>
    <row r="1" spans="1:59" ht="93.6" customHeight="1" x14ac:dyDescent="0.3">
      <c r="A1" s="1"/>
      <c r="B1" s="1"/>
      <c r="C1" s="2"/>
      <c r="D1" s="55" t="s">
        <v>34</v>
      </c>
      <c r="E1" s="51"/>
      <c r="F1" s="49" t="s">
        <v>51</v>
      </c>
      <c r="G1" s="50"/>
      <c r="H1" s="51"/>
      <c r="I1" s="49" t="s">
        <v>35</v>
      </c>
      <c r="J1" s="50"/>
      <c r="K1" s="51"/>
      <c r="L1" s="49" t="s">
        <v>52</v>
      </c>
      <c r="M1" s="50"/>
      <c r="N1" s="49" t="s">
        <v>36</v>
      </c>
      <c r="O1" s="50"/>
      <c r="P1" s="50"/>
      <c r="Q1" s="51"/>
      <c r="R1" s="49" t="s">
        <v>37</v>
      </c>
      <c r="S1" s="50"/>
      <c r="T1" s="51"/>
      <c r="U1" s="49" t="s">
        <v>38</v>
      </c>
      <c r="V1" s="50"/>
      <c r="W1" s="50"/>
      <c r="X1" s="49" t="s">
        <v>39</v>
      </c>
      <c r="Y1" s="50"/>
      <c r="Z1" s="51"/>
      <c r="AA1" s="49" t="s">
        <v>40</v>
      </c>
      <c r="AB1" s="50"/>
      <c r="AC1" s="51"/>
      <c r="AD1" s="49" t="s">
        <v>53</v>
      </c>
      <c r="AE1" s="50"/>
      <c r="AF1" s="51"/>
      <c r="AG1" s="49" t="s">
        <v>41</v>
      </c>
      <c r="AH1" s="51"/>
      <c r="AI1" s="49" t="s">
        <v>58</v>
      </c>
      <c r="AJ1" s="50"/>
      <c r="AK1" s="51"/>
      <c r="AL1" s="49" t="s">
        <v>54</v>
      </c>
      <c r="AM1" s="50"/>
      <c r="AN1" s="49" t="s">
        <v>42</v>
      </c>
      <c r="AO1" s="51"/>
      <c r="AP1" s="49" t="s">
        <v>55</v>
      </c>
      <c r="AQ1" s="51"/>
      <c r="AR1" s="49" t="s">
        <v>56</v>
      </c>
      <c r="AS1" s="50"/>
      <c r="AT1" s="51"/>
      <c r="AU1" s="49" t="s">
        <v>57</v>
      </c>
      <c r="AV1" s="50"/>
      <c r="AW1" s="51"/>
      <c r="AX1" s="17" t="s">
        <v>43</v>
      </c>
      <c r="AY1" s="17"/>
      <c r="AZ1" s="16"/>
      <c r="BA1" s="49" t="s">
        <v>44</v>
      </c>
      <c r="BB1" s="50"/>
      <c r="BC1" s="51"/>
      <c r="BD1" s="49" t="s">
        <v>45</v>
      </c>
      <c r="BE1" s="51"/>
      <c r="BF1" s="18" t="s">
        <v>46</v>
      </c>
      <c r="BG1" s="19" t="s">
        <v>47</v>
      </c>
    </row>
    <row r="2" spans="1:59" ht="16.2" thickBot="1" x14ac:dyDescent="0.35">
      <c r="A2" s="3" t="s">
        <v>0</v>
      </c>
      <c r="B2" s="3" t="s">
        <v>1</v>
      </c>
      <c r="C2" s="4" t="s">
        <v>2</v>
      </c>
      <c r="D2" s="20" t="s">
        <v>48</v>
      </c>
      <c r="E2" s="21" t="s">
        <v>49</v>
      </c>
      <c r="F2" s="24" t="s">
        <v>48</v>
      </c>
      <c r="G2" s="24" t="s">
        <v>49</v>
      </c>
      <c r="H2" s="21" t="s">
        <v>50</v>
      </c>
      <c r="I2" s="24" t="s">
        <v>48</v>
      </c>
      <c r="J2" s="24" t="s">
        <v>49</v>
      </c>
      <c r="K2" s="21" t="s">
        <v>50</v>
      </c>
      <c r="L2" s="22" t="s">
        <v>48</v>
      </c>
      <c r="M2" s="21" t="s">
        <v>49</v>
      </c>
      <c r="N2" s="21" t="s">
        <v>48</v>
      </c>
      <c r="O2" s="21" t="s">
        <v>49</v>
      </c>
      <c r="P2" s="21" t="s">
        <v>50</v>
      </c>
      <c r="Q2" s="21" t="s">
        <v>50</v>
      </c>
      <c r="R2" s="24" t="s">
        <v>48</v>
      </c>
      <c r="S2" s="24" t="s">
        <v>49</v>
      </c>
      <c r="T2" s="21" t="s">
        <v>50</v>
      </c>
      <c r="U2" s="21" t="s">
        <v>48</v>
      </c>
      <c r="V2" s="23" t="s">
        <v>49</v>
      </c>
      <c r="W2" s="23" t="s">
        <v>50</v>
      </c>
      <c r="X2" s="21" t="s">
        <v>48</v>
      </c>
      <c r="Y2" s="21" t="s">
        <v>49</v>
      </c>
      <c r="Z2" s="21" t="s">
        <v>50</v>
      </c>
      <c r="AA2" s="24" t="s">
        <v>48</v>
      </c>
      <c r="AB2" s="24" t="s">
        <v>49</v>
      </c>
      <c r="AC2" s="21" t="s">
        <v>50</v>
      </c>
      <c r="AD2" s="24" t="s">
        <v>48</v>
      </c>
      <c r="AE2" s="24" t="s">
        <v>49</v>
      </c>
      <c r="AF2" s="21" t="s">
        <v>50</v>
      </c>
      <c r="AG2" s="22" t="s">
        <v>48</v>
      </c>
      <c r="AH2" s="21" t="s">
        <v>49</v>
      </c>
      <c r="AI2" s="24" t="s">
        <v>48</v>
      </c>
      <c r="AJ2" s="24" t="s">
        <v>49</v>
      </c>
      <c r="AK2" s="21" t="s">
        <v>50</v>
      </c>
      <c r="AL2" s="22" t="s">
        <v>48</v>
      </c>
      <c r="AM2" s="21" t="s">
        <v>49</v>
      </c>
      <c r="AN2" s="22" t="s">
        <v>48</v>
      </c>
      <c r="AO2" s="21" t="s">
        <v>49</v>
      </c>
      <c r="AP2" s="22" t="s">
        <v>48</v>
      </c>
      <c r="AQ2" s="21" t="s">
        <v>49</v>
      </c>
      <c r="AR2" s="24" t="s">
        <v>48</v>
      </c>
      <c r="AS2" s="24" t="s">
        <v>49</v>
      </c>
      <c r="AT2" s="21" t="s">
        <v>50</v>
      </c>
      <c r="AU2" s="24" t="s">
        <v>48</v>
      </c>
      <c r="AV2" s="24" t="s">
        <v>49</v>
      </c>
      <c r="AW2" s="21" t="s">
        <v>50</v>
      </c>
      <c r="AX2" s="24" t="s">
        <v>48</v>
      </c>
      <c r="AY2" s="24" t="s">
        <v>49</v>
      </c>
      <c r="AZ2" s="21" t="s">
        <v>50</v>
      </c>
      <c r="BA2" s="24" t="s">
        <v>48</v>
      </c>
      <c r="BB2" s="24" t="s">
        <v>49</v>
      </c>
      <c r="BC2" s="21" t="s">
        <v>50</v>
      </c>
      <c r="BD2" s="21" t="s">
        <v>48</v>
      </c>
      <c r="BE2" s="21" t="s">
        <v>49</v>
      </c>
      <c r="BF2" s="45"/>
      <c r="BG2" s="45"/>
    </row>
    <row r="3" spans="1:59" ht="259.8" thickTop="1" x14ac:dyDescent="0.3">
      <c r="A3" s="5">
        <v>1</v>
      </c>
      <c r="B3" s="6" t="s">
        <v>3</v>
      </c>
      <c r="C3" s="7" t="s">
        <v>4</v>
      </c>
      <c r="D3" s="25">
        <v>0</v>
      </c>
      <c r="E3" s="26" t="s">
        <v>59</v>
      </c>
      <c r="F3" s="25">
        <v>1</v>
      </c>
      <c r="G3" s="28" t="s">
        <v>61</v>
      </c>
      <c r="H3" s="28"/>
      <c r="I3" s="30">
        <v>1</v>
      </c>
      <c r="J3" s="28" t="s">
        <v>65</v>
      </c>
      <c r="K3" s="28" t="s">
        <v>66</v>
      </c>
      <c r="L3" s="30">
        <v>1</v>
      </c>
      <c r="M3" s="28" t="s">
        <v>70</v>
      </c>
      <c r="N3" s="30">
        <v>1</v>
      </c>
      <c r="O3" s="28" t="s">
        <v>75</v>
      </c>
      <c r="P3" s="28" t="s">
        <v>76</v>
      </c>
      <c r="Q3" s="35"/>
      <c r="R3" s="30">
        <v>1</v>
      </c>
      <c r="S3" s="28" t="s">
        <v>82</v>
      </c>
      <c r="T3" s="28"/>
      <c r="U3" s="30">
        <v>1</v>
      </c>
      <c r="V3" s="38" t="s">
        <v>88</v>
      </c>
      <c r="W3" s="39"/>
      <c r="X3" s="30">
        <v>1</v>
      </c>
      <c r="Y3" s="28" t="s">
        <v>95</v>
      </c>
      <c r="Z3" s="28" t="s">
        <v>96</v>
      </c>
      <c r="AA3" s="30">
        <v>1</v>
      </c>
      <c r="AB3" s="28" t="s">
        <v>102</v>
      </c>
      <c r="AC3" s="35"/>
      <c r="AD3" s="25">
        <v>1</v>
      </c>
      <c r="AE3" s="38" t="s">
        <v>107</v>
      </c>
      <c r="AF3" s="38" t="s">
        <v>108</v>
      </c>
      <c r="AG3" s="30">
        <v>0</v>
      </c>
      <c r="AH3" s="28" t="s">
        <v>111</v>
      </c>
      <c r="AI3" s="25">
        <v>1</v>
      </c>
      <c r="AJ3" s="28" t="s">
        <v>112</v>
      </c>
      <c r="AK3" s="42"/>
      <c r="AL3" s="25">
        <v>1</v>
      </c>
      <c r="AM3" s="28" t="s">
        <v>115</v>
      </c>
      <c r="AN3" s="25">
        <v>0</v>
      </c>
      <c r="AO3" s="26" t="s">
        <v>118</v>
      </c>
      <c r="AP3" s="25">
        <v>0</v>
      </c>
      <c r="AQ3" s="26" t="s">
        <v>119</v>
      </c>
      <c r="AR3" s="30">
        <v>1</v>
      </c>
      <c r="AS3" s="38" t="s">
        <v>122</v>
      </c>
      <c r="AT3" s="43"/>
      <c r="AU3" s="30">
        <v>1</v>
      </c>
      <c r="AV3" s="38" t="s">
        <v>128</v>
      </c>
      <c r="AW3" s="43"/>
      <c r="AX3" s="30">
        <v>1</v>
      </c>
      <c r="AY3" s="28" t="s">
        <v>135</v>
      </c>
      <c r="AZ3" s="35"/>
      <c r="BA3" s="30">
        <v>1</v>
      </c>
      <c r="BB3" s="38" t="s">
        <v>142</v>
      </c>
      <c r="BC3" s="43"/>
      <c r="BD3" s="25">
        <v>1</v>
      </c>
      <c r="BE3" s="28" t="s">
        <v>146</v>
      </c>
      <c r="BF3" s="48">
        <f>AVERAGE(D3:BE3)</f>
        <v>0.8</v>
      </c>
      <c r="BG3" s="46">
        <f>COUNTIF(D3:BE3,1)</f>
        <v>16</v>
      </c>
    </row>
    <row r="4" spans="1:59" ht="145.19999999999999" customHeight="1" x14ac:dyDescent="0.3">
      <c r="A4" s="5">
        <v>2</v>
      </c>
      <c r="B4" s="6" t="s">
        <v>5</v>
      </c>
      <c r="C4" s="7" t="s">
        <v>6</v>
      </c>
      <c r="D4" s="25">
        <v>0.5</v>
      </c>
      <c r="E4" s="26" t="s">
        <v>60</v>
      </c>
      <c r="F4" s="25">
        <v>0.5</v>
      </c>
      <c r="G4" s="28" t="s">
        <v>61</v>
      </c>
      <c r="H4" s="28"/>
      <c r="I4" s="30">
        <v>0.5</v>
      </c>
      <c r="J4" s="28" t="s">
        <v>65</v>
      </c>
      <c r="K4" s="28" t="s">
        <v>67</v>
      </c>
      <c r="L4" s="30">
        <v>0.5</v>
      </c>
      <c r="M4" s="28" t="s">
        <v>71</v>
      </c>
      <c r="N4" s="36">
        <v>1</v>
      </c>
      <c r="O4" s="28" t="s">
        <v>67</v>
      </c>
      <c r="P4" s="28"/>
      <c r="Q4" s="37"/>
      <c r="R4" s="30">
        <v>0.5</v>
      </c>
      <c r="S4" s="28" t="s">
        <v>83</v>
      </c>
      <c r="T4" s="28" t="s">
        <v>84</v>
      </c>
      <c r="U4" s="40">
        <v>0.5</v>
      </c>
      <c r="V4" s="38" t="s">
        <v>94</v>
      </c>
      <c r="W4" s="38" t="s">
        <v>90</v>
      </c>
      <c r="X4" s="30">
        <v>0.5</v>
      </c>
      <c r="Y4" s="28" t="s">
        <v>95</v>
      </c>
      <c r="Z4" s="28"/>
      <c r="AA4" s="30">
        <v>0.5</v>
      </c>
      <c r="AB4" s="28" t="s">
        <v>102</v>
      </c>
      <c r="AC4" s="28" t="s">
        <v>104</v>
      </c>
      <c r="AD4" s="41">
        <v>0.5</v>
      </c>
      <c r="AE4" s="38" t="s">
        <v>108</v>
      </c>
      <c r="AF4" s="38" t="s">
        <v>109</v>
      </c>
      <c r="AG4" s="30">
        <v>0</v>
      </c>
      <c r="AH4" s="28" t="s">
        <v>111</v>
      </c>
      <c r="AI4" s="25">
        <v>0.5</v>
      </c>
      <c r="AJ4" s="28" t="s">
        <v>113</v>
      </c>
      <c r="AK4" s="28" t="s">
        <v>114</v>
      </c>
      <c r="AL4" s="25">
        <v>0</v>
      </c>
      <c r="AM4" s="26" t="s">
        <v>116</v>
      </c>
      <c r="AN4" s="25">
        <v>0</v>
      </c>
      <c r="AO4" s="26" t="s">
        <v>118</v>
      </c>
      <c r="AP4" s="25">
        <v>0.5</v>
      </c>
      <c r="AQ4" s="26" t="s">
        <v>120</v>
      </c>
      <c r="AR4" s="30">
        <v>0.5</v>
      </c>
      <c r="AS4" s="38" t="s">
        <v>123</v>
      </c>
      <c r="AT4" s="43" t="s">
        <v>124</v>
      </c>
      <c r="AU4" s="40">
        <v>0.5</v>
      </c>
      <c r="AV4" s="38" t="s">
        <v>129</v>
      </c>
      <c r="AW4" s="38" t="s">
        <v>130</v>
      </c>
      <c r="AX4" s="30">
        <v>0.5</v>
      </c>
      <c r="AY4" s="28" t="s">
        <v>136</v>
      </c>
      <c r="AZ4" s="28" t="s">
        <v>137</v>
      </c>
      <c r="BA4" s="40">
        <v>0.5</v>
      </c>
      <c r="BB4" s="38" t="s">
        <v>142</v>
      </c>
      <c r="BC4" s="38" t="s">
        <v>143</v>
      </c>
      <c r="BD4" s="25">
        <v>0</v>
      </c>
      <c r="BE4" s="28" t="s">
        <v>147</v>
      </c>
      <c r="BF4" s="48">
        <f t="shared" ref="BF4:BF17" si="0">AVERAGE(D4:BE4)</f>
        <v>0.42499999999999999</v>
      </c>
      <c r="BG4" s="46">
        <f t="shared" ref="BG4:BG11" si="1">COUNTIF(D4:BE4,1)</f>
        <v>1</v>
      </c>
    </row>
    <row r="5" spans="1:59" ht="244.8" x14ac:dyDescent="0.3">
      <c r="A5" s="5">
        <v>3</v>
      </c>
      <c r="B5" s="8" t="s">
        <v>7</v>
      </c>
      <c r="C5" s="9" t="s">
        <v>8</v>
      </c>
      <c r="D5" s="27">
        <v>0</v>
      </c>
      <c r="E5" s="26" t="s">
        <v>59</v>
      </c>
      <c r="F5" s="25">
        <v>0.5</v>
      </c>
      <c r="G5" s="28" t="s">
        <v>62</v>
      </c>
      <c r="H5" s="28" t="s">
        <v>63</v>
      </c>
      <c r="I5" s="32">
        <v>0</v>
      </c>
      <c r="J5" s="28" t="s">
        <v>65</v>
      </c>
      <c r="K5" s="28"/>
      <c r="L5" s="30">
        <v>0</v>
      </c>
      <c r="M5" s="28" t="s">
        <v>72</v>
      </c>
      <c r="N5" s="30">
        <v>0.5</v>
      </c>
      <c r="O5" s="28" t="s">
        <v>75</v>
      </c>
      <c r="P5" s="28" t="s">
        <v>77</v>
      </c>
      <c r="Q5" s="35" t="s">
        <v>66</v>
      </c>
      <c r="R5" s="30">
        <v>0.5</v>
      </c>
      <c r="S5" s="28" t="s">
        <v>84</v>
      </c>
      <c r="T5" s="28"/>
      <c r="U5" s="40">
        <v>0.5</v>
      </c>
      <c r="V5" s="38" t="s">
        <v>91</v>
      </c>
      <c r="W5" s="38"/>
      <c r="X5" s="30">
        <v>0.5</v>
      </c>
      <c r="Y5" s="28" t="s">
        <v>97</v>
      </c>
      <c r="Z5" s="28"/>
      <c r="AA5" s="30">
        <v>0.5</v>
      </c>
      <c r="AB5" s="28" t="s">
        <v>103</v>
      </c>
      <c r="AC5" s="28" t="s">
        <v>104</v>
      </c>
      <c r="AD5" s="41">
        <v>0.5</v>
      </c>
      <c r="AE5" s="38" t="s">
        <v>107</v>
      </c>
      <c r="AF5" s="38"/>
      <c r="AG5" s="30">
        <v>0</v>
      </c>
      <c r="AH5" s="28" t="s">
        <v>111</v>
      </c>
      <c r="AI5" s="25">
        <v>0.5</v>
      </c>
      <c r="AJ5" s="28" t="s">
        <v>112</v>
      </c>
      <c r="AK5" s="28"/>
      <c r="AL5" s="25">
        <v>0</v>
      </c>
      <c r="AM5" s="26" t="s">
        <v>117</v>
      </c>
      <c r="AN5" s="25">
        <v>0</v>
      </c>
      <c r="AO5" s="26" t="s">
        <v>118</v>
      </c>
      <c r="AP5" s="25">
        <v>0</v>
      </c>
      <c r="AQ5" s="26" t="s">
        <v>121</v>
      </c>
      <c r="AR5" s="30">
        <v>0.5</v>
      </c>
      <c r="AS5" s="38" t="s">
        <v>125</v>
      </c>
      <c r="AT5" s="43"/>
      <c r="AU5" s="40">
        <v>0.5</v>
      </c>
      <c r="AV5" s="38" t="s">
        <v>131</v>
      </c>
      <c r="AW5" s="38"/>
      <c r="AX5" s="30">
        <v>0</v>
      </c>
      <c r="AY5" s="28" t="s">
        <v>138</v>
      </c>
      <c r="AZ5" s="28"/>
      <c r="BA5" s="40">
        <v>0.5</v>
      </c>
      <c r="BB5" s="38" t="s">
        <v>144</v>
      </c>
      <c r="BC5" s="38"/>
      <c r="BD5" s="25">
        <v>0</v>
      </c>
      <c r="BE5" s="28" t="s">
        <v>146</v>
      </c>
      <c r="BF5" s="48">
        <f t="shared" si="0"/>
        <v>0.27500000000000002</v>
      </c>
      <c r="BG5" s="46">
        <f t="shared" si="1"/>
        <v>0</v>
      </c>
    </row>
    <row r="6" spans="1:59" ht="172.8" x14ac:dyDescent="0.3">
      <c r="A6" s="10">
        <v>4</v>
      </c>
      <c r="B6" s="8" t="s">
        <v>9</v>
      </c>
      <c r="C6" s="7" t="s">
        <v>10</v>
      </c>
      <c r="D6" s="25">
        <v>0</v>
      </c>
      <c r="E6" s="26" t="s">
        <v>59</v>
      </c>
      <c r="F6" s="25">
        <v>0</v>
      </c>
      <c r="G6" s="28" t="s">
        <v>64</v>
      </c>
      <c r="H6" s="28"/>
      <c r="I6" s="30">
        <v>0</v>
      </c>
      <c r="J6" s="28" t="s">
        <v>65</v>
      </c>
      <c r="K6" s="28"/>
      <c r="L6" s="30">
        <v>0</v>
      </c>
      <c r="M6" s="28" t="s">
        <v>71</v>
      </c>
      <c r="N6" s="30">
        <v>0.5</v>
      </c>
      <c r="O6" s="28" t="s">
        <v>66</v>
      </c>
      <c r="P6" s="28"/>
      <c r="Q6" s="35"/>
      <c r="R6" s="30">
        <v>0.5</v>
      </c>
      <c r="S6" s="28" t="s">
        <v>85</v>
      </c>
      <c r="T6" s="28"/>
      <c r="U6" s="40">
        <v>0.5</v>
      </c>
      <c r="V6" s="38" t="s">
        <v>94</v>
      </c>
      <c r="W6" s="38"/>
      <c r="X6" s="30">
        <v>0</v>
      </c>
      <c r="Y6" s="28" t="s">
        <v>98</v>
      </c>
      <c r="Z6" s="28"/>
      <c r="AA6" s="30">
        <v>0.5</v>
      </c>
      <c r="AB6" s="28" t="s">
        <v>102</v>
      </c>
      <c r="AC6" s="28"/>
      <c r="AD6" s="41">
        <v>0</v>
      </c>
      <c r="AE6" s="38" t="s">
        <v>107</v>
      </c>
      <c r="AF6" s="38"/>
      <c r="AG6" s="30">
        <v>0</v>
      </c>
      <c r="AH6" s="28" t="s">
        <v>111</v>
      </c>
      <c r="AI6" s="25">
        <v>0</v>
      </c>
      <c r="AJ6" s="28" t="s">
        <v>113</v>
      </c>
      <c r="AK6" s="28"/>
      <c r="AL6" s="25">
        <v>0</v>
      </c>
      <c r="AM6" s="26" t="s">
        <v>117</v>
      </c>
      <c r="AN6" s="25">
        <v>0</v>
      </c>
      <c r="AO6" s="26" t="s">
        <v>118</v>
      </c>
      <c r="AP6" s="25">
        <v>0</v>
      </c>
      <c r="AQ6" s="26" t="s">
        <v>119</v>
      </c>
      <c r="AR6" s="30">
        <v>0</v>
      </c>
      <c r="AS6" s="38" t="s">
        <v>122</v>
      </c>
      <c r="AT6" s="43"/>
      <c r="AU6" s="40">
        <v>0.5</v>
      </c>
      <c r="AV6" s="38" t="s">
        <v>128</v>
      </c>
      <c r="AW6" s="38"/>
      <c r="AX6" s="30">
        <v>0</v>
      </c>
      <c r="AY6" s="28" t="s">
        <v>138</v>
      </c>
      <c r="AZ6" s="28"/>
      <c r="BA6" s="40">
        <v>1</v>
      </c>
      <c r="BB6" s="38" t="s">
        <v>144</v>
      </c>
      <c r="BC6" s="38"/>
      <c r="BD6" s="25">
        <v>0</v>
      </c>
      <c r="BE6" s="28" t="s">
        <v>147</v>
      </c>
      <c r="BF6" s="48">
        <f t="shared" si="0"/>
        <v>0.17499999999999999</v>
      </c>
      <c r="BG6" s="46">
        <f t="shared" si="1"/>
        <v>1</v>
      </c>
    </row>
    <row r="7" spans="1:59" ht="273.60000000000002" x14ac:dyDescent="0.3">
      <c r="A7" s="5">
        <v>5</v>
      </c>
      <c r="B7" s="8" t="s">
        <v>11</v>
      </c>
      <c r="C7" s="9" t="s">
        <v>12</v>
      </c>
      <c r="D7" s="25">
        <v>0.5</v>
      </c>
      <c r="E7" s="26" t="s">
        <v>60</v>
      </c>
      <c r="F7" s="25">
        <v>0.5</v>
      </c>
      <c r="G7" s="28" t="s">
        <v>62</v>
      </c>
      <c r="H7" s="28" t="s">
        <v>63</v>
      </c>
      <c r="I7" s="30">
        <v>0.5</v>
      </c>
      <c r="J7" s="28" t="s">
        <v>65</v>
      </c>
      <c r="K7" s="28" t="s">
        <v>68</v>
      </c>
      <c r="L7" s="30">
        <v>0</v>
      </c>
      <c r="M7" s="28" t="s">
        <v>71</v>
      </c>
      <c r="N7" s="30">
        <v>0.5</v>
      </c>
      <c r="O7" s="28" t="s">
        <v>66</v>
      </c>
      <c r="P7" s="28" t="s">
        <v>78</v>
      </c>
      <c r="Q7" s="35"/>
      <c r="R7" s="30">
        <v>0</v>
      </c>
      <c r="S7" s="28" t="s">
        <v>83</v>
      </c>
      <c r="T7" s="28"/>
      <c r="U7" s="40">
        <v>0</v>
      </c>
      <c r="V7" s="38" t="s">
        <v>92</v>
      </c>
      <c r="W7" s="38"/>
      <c r="X7" s="30">
        <v>0.5</v>
      </c>
      <c r="Y7" s="28" t="s">
        <v>97</v>
      </c>
      <c r="Z7" s="28"/>
      <c r="AA7" s="30">
        <v>0</v>
      </c>
      <c r="AB7" s="28" t="s">
        <v>102</v>
      </c>
      <c r="AC7" s="28"/>
      <c r="AD7" s="41">
        <v>0.5</v>
      </c>
      <c r="AE7" s="38" t="s">
        <v>109</v>
      </c>
      <c r="AF7" s="38"/>
      <c r="AG7" s="30">
        <v>0</v>
      </c>
      <c r="AH7" s="28" t="s">
        <v>111</v>
      </c>
      <c r="AI7" s="25">
        <v>0</v>
      </c>
      <c r="AJ7" s="28" t="s">
        <v>113</v>
      </c>
      <c r="AK7" s="28"/>
      <c r="AL7" s="25">
        <v>0</v>
      </c>
      <c r="AM7" s="26" t="s">
        <v>117</v>
      </c>
      <c r="AN7" s="25">
        <v>0</v>
      </c>
      <c r="AO7" s="26" t="s">
        <v>118</v>
      </c>
      <c r="AP7" s="25">
        <v>0</v>
      </c>
      <c r="AQ7" s="26" t="s">
        <v>120</v>
      </c>
      <c r="AR7" s="30">
        <v>0.5</v>
      </c>
      <c r="AS7" s="38" t="s">
        <v>124</v>
      </c>
      <c r="AT7" s="43"/>
      <c r="AU7" s="40">
        <v>0.5</v>
      </c>
      <c r="AV7" s="38" t="s">
        <v>128</v>
      </c>
      <c r="AW7" s="38" t="s">
        <v>132</v>
      </c>
      <c r="AX7" s="30">
        <v>0</v>
      </c>
      <c r="AY7" s="28" t="s">
        <v>139</v>
      </c>
      <c r="AZ7" s="28"/>
      <c r="BA7" s="40">
        <v>0.5</v>
      </c>
      <c r="BB7" s="38" t="s">
        <v>144</v>
      </c>
      <c r="BC7" s="38"/>
      <c r="BD7" s="25">
        <v>0</v>
      </c>
      <c r="BE7" s="28" t="s">
        <v>147</v>
      </c>
      <c r="BF7" s="48">
        <f t="shared" si="0"/>
        <v>0.22500000000000001</v>
      </c>
      <c r="BG7" s="46">
        <f t="shared" si="1"/>
        <v>0</v>
      </c>
    </row>
    <row r="8" spans="1:59" ht="403.2" x14ac:dyDescent="0.3">
      <c r="A8" s="10">
        <v>6</v>
      </c>
      <c r="B8" s="8" t="s">
        <v>13</v>
      </c>
      <c r="C8" s="7" t="s">
        <v>14</v>
      </c>
      <c r="D8" s="25">
        <v>0.5</v>
      </c>
      <c r="E8" s="26" t="s">
        <v>60</v>
      </c>
      <c r="F8" s="25">
        <v>0</v>
      </c>
      <c r="G8" s="29" t="s">
        <v>64</v>
      </c>
      <c r="H8" s="29"/>
      <c r="I8" s="30">
        <v>0</v>
      </c>
      <c r="J8" s="28" t="s">
        <v>69</v>
      </c>
      <c r="K8" s="28"/>
      <c r="L8" s="30">
        <v>0</v>
      </c>
      <c r="M8" s="28" t="s">
        <v>71</v>
      </c>
      <c r="N8" s="30">
        <v>0.5</v>
      </c>
      <c r="O8" s="28" t="s">
        <v>67</v>
      </c>
      <c r="P8" s="28" t="s">
        <v>79</v>
      </c>
      <c r="Q8" s="35"/>
      <c r="R8" s="30">
        <v>0.5</v>
      </c>
      <c r="S8" s="28" t="s">
        <v>82</v>
      </c>
      <c r="T8" s="28"/>
      <c r="U8" s="40">
        <v>0.5</v>
      </c>
      <c r="V8" s="38" t="s">
        <v>89</v>
      </c>
      <c r="W8" s="38" t="s">
        <v>91</v>
      </c>
      <c r="X8" s="30">
        <v>0</v>
      </c>
      <c r="Y8" s="28" t="s">
        <v>99</v>
      </c>
      <c r="Z8" s="28"/>
      <c r="AA8" s="30">
        <v>0.5</v>
      </c>
      <c r="AB8" s="28" t="s">
        <v>102</v>
      </c>
      <c r="AC8" s="28"/>
      <c r="AD8" s="41">
        <v>0.5</v>
      </c>
      <c r="AE8" s="38" t="s">
        <v>109</v>
      </c>
      <c r="AF8" s="38"/>
      <c r="AG8" s="30">
        <v>0</v>
      </c>
      <c r="AH8" s="28" t="s">
        <v>111</v>
      </c>
      <c r="AI8" s="25">
        <v>0</v>
      </c>
      <c r="AJ8" s="28" t="s">
        <v>113</v>
      </c>
      <c r="AK8" s="28"/>
      <c r="AL8" s="25">
        <v>0</v>
      </c>
      <c r="AM8" s="26" t="s">
        <v>117</v>
      </c>
      <c r="AN8" s="25">
        <v>0</v>
      </c>
      <c r="AO8" s="26" t="s">
        <v>118</v>
      </c>
      <c r="AP8" s="25">
        <v>0</v>
      </c>
      <c r="AQ8" s="26" t="s">
        <v>120</v>
      </c>
      <c r="AR8" s="30">
        <v>0</v>
      </c>
      <c r="AS8" s="38" t="s">
        <v>124</v>
      </c>
      <c r="AT8" s="43"/>
      <c r="AU8" s="40">
        <v>0.5</v>
      </c>
      <c r="AV8" s="38" t="s">
        <v>128</v>
      </c>
      <c r="AW8" s="38" t="s">
        <v>132</v>
      </c>
      <c r="AX8" s="30">
        <v>0.5</v>
      </c>
      <c r="AY8" s="28" t="s">
        <v>136</v>
      </c>
      <c r="AZ8" s="28" t="s">
        <v>137</v>
      </c>
      <c r="BA8" s="40">
        <v>0.5</v>
      </c>
      <c r="BB8" s="38" t="s">
        <v>144</v>
      </c>
      <c r="BC8" s="38" t="s">
        <v>143</v>
      </c>
      <c r="BD8" s="25">
        <v>0</v>
      </c>
      <c r="BE8" s="28" t="s">
        <v>147</v>
      </c>
      <c r="BF8" s="48">
        <f t="shared" si="0"/>
        <v>0.22500000000000001</v>
      </c>
      <c r="BG8" s="46">
        <f t="shared" si="1"/>
        <v>0</v>
      </c>
    </row>
    <row r="9" spans="1:59" ht="216" x14ac:dyDescent="0.3">
      <c r="A9" s="5">
        <v>7</v>
      </c>
      <c r="B9" s="8" t="s">
        <v>15</v>
      </c>
      <c r="C9" s="7" t="s">
        <v>16</v>
      </c>
      <c r="D9" s="25">
        <v>0</v>
      </c>
      <c r="E9" s="26" t="s">
        <v>59</v>
      </c>
      <c r="F9" s="25">
        <v>0</v>
      </c>
      <c r="G9" s="29" t="s">
        <v>64</v>
      </c>
      <c r="H9" s="29"/>
      <c r="I9" s="30">
        <v>0</v>
      </c>
      <c r="J9" s="28" t="s">
        <v>65</v>
      </c>
      <c r="K9" s="28" t="s">
        <v>68</v>
      </c>
      <c r="L9" s="30">
        <v>0</v>
      </c>
      <c r="M9" s="28" t="s">
        <v>71</v>
      </c>
      <c r="N9" s="30">
        <v>1</v>
      </c>
      <c r="O9" s="28" t="s">
        <v>67</v>
      </c>
      <c r="P9" s="28" t="s">
        <v>80</v>
      </c>
      <c r="Q9" s="35"/>
      <c r="R9" s="30">
        <v>0.5</v>
      </c>
      <c r="S9" s="28" t="s">
        <v>82</v>
      </c>
      <c r="T9" s="28"/>
      <c r="U9" s="40">
        <v>0.5</v>
      </c>
      <c r="V9" s="38" t="s">
        <v>91</v>
      </c>
      <c r="W9" s="38" t="s">
        <v>93</v>
      </c>
      <c r="X9" s="30">
        <v>0.5</v>
      </c>
      <c r="Y9" s="28" t="s">
        <v>95</v>
      </c>
      <c r="Z9" s="28"/>
      <c r="AA9" s="30">
        <v>0.5</v>
      </c>
      <c r="AB9" s="28" t="s">
        <v>102</v>
      </c>
      <c r="AC9" s="28"/>
      <c r="AD9" s="41">
        <v>0</v>
      </c>
      <c r="AE9" s="38" t="s">
        <v>109</v>
      </c>
      <c r="AF9" s="38"/>
      <c r="AG9" s="30">
        <v>0</v>
      </c>
      <c r="AH9" s="28" t="s">
        <v>111</v>
      </c>
      <c r="AI9" s="25">
        <v>0</v>
      </c>
      <c r="AJ9" s="28" t="s">
        <v>113</v>
      </c>
      <c r="AK9" s="28"/>
      <c r="AL9" s="25">
        <v>0</v>
      </c>
      <c r="AM9" s="26" t="s">
        <v>117</v>
      </c>
      <c r="AN9" s="25">
        <v>0</v>
      </c>
      <c r="AO9" s="26" t="s">
        <v>118</v>
      </c>
      <c r="AP9" s="25">
        <v>0</v>
      </c>
      <c r="AQ9" s="26" t="s">
        <v>120</v>
      </c>
      <c r="AR9" s="30">
        <v>0.5</v>
      </c>
      <c r="AS9" s="38" t="s">
        <v>124</v>
      </c>
      <c r="AT9" s="43"/>
      <c r="AU9" s="40">
        <v>1</v>
      </c>
      <c r="AV9" s="38" t="s">
        <v>128</v>
      </c>
      <c r="AW9" s="38"/>
      <c r="AX9" s="30">
        <v>0</v>
      </c>
      <c r="AY9" s="28" t="s">
        <v>140</v>
      </c>
      <c r="AZ9" s="28"/>
      <c r="BA9" s="40">
        <v>0</v>
      </c>
      <c r="BB9" s="38" t="s">
        <v>142</v>
      </c>
      <c r="BC9" s="38"/>
      <c r="BD9" s="25">
        <v>0</v>
      </c>
      <c r="BE9" s="28" t="s">
        <v>147</v>
      </c>
      <c r="BF9" s="48">
        <f t="shared" si="0"/>
        <v>0.22500000000000001</v>
      </c>
      <c r="BG9" s="46">
        <f t="shared" si="1"/>
        <v>2</v>
      </c>
    </row>
    <row r="10" spans="1:59" ht="259.2" x14ac:dyDescent="0.3">
      <c r="A10" s="10">
        <v>8</v>
      </c>
      <c r="B10" s="8" t="s">
        <v>17</v>
      </c>
      <c r="C10" s="9" t="s">
        <v>18</v>
      </c>
      <c r="D10" s="25">
        <v>0.5</v>
      </c>
      <c r="E10" s="26" t="s">
        <v>60</v>
      </c>
      <c r="F10" s="30">
        <v>1</v>
      </c>
      <c r="G10" s="29" t="s">
        <v>61</v>
      </c>
      <c r="H10" s="31"/>
      <c r="I10" s="30">
        <v>1</v>
      </c>
      <c r="J10" s="28" t="s">
        <v>65</v>
      </c>
      <c r="K10" s="28" t="s">
        <v>68</v>
      </c>
      <c r="L10" s="30">
        <v>1</v>
      </c>
      <c r="M10" s="28" t="s">
        <v>73</v>
      </c>
      <c r="N10" s="30">
        <v>1</v>
      </c>
      <c r="O10" s="28" t="s">
        <v>75</v>
      </c>
      <c r="P10" s="28"/>
      <c r="Q10" s="35"/>
      <c r="R10" s="30">
        <v>1</v>
      </c>
      <c r="S10" s="28" t="s">
        <v>82</v>
      </c>
      <c r="T10" s="28"/>
      <c r="U10" s="40">
        <v>1</v>
      </c>
      <c r="V10" s="38" t="s">
        <v>148</v>
      </c>
      <c r="W10" s="38" t="s">
        <v>94</v>
      </c>
      <c r="X10" s="30">
        <v>0.5</v>
      </c>
      <c r="Y10" s="28" t="s">
        <v>100</v>
      </c>
      <c r="Z10" s="28"/>
      <c r="AA10" s="30">
        <v>0.5</v>
      </c>
      <c r="AB10" s="28" t="s">
        <v>102</v>
      </c>
      <c r="AC10" s="28" t="s">
        <v>105</v>
      </c>
      <c r="AD10" s="41">
        <v>1</v>
      </c>
      <c r="AE10" s="38" t="s">
        <v>110</v>
      </c>
      <c r="AF10" s="38" t="s">
        <v>109</v>
      </c>
      <c r="AG10" s="30">
        <v>0</v>
      </c>
      <c r="AH10" s="28" t="s">
        <v>111</v>
      </c>
      <c r="AI10" s="25">
        <v>1</v>
      </c>
      <c r="AJ10" s="28" t="s">
        <v>114</v>
      </c>
      <c r="AK10" s="28"/>
      <c r="AL10" s="25">
        <v>0.5</v>
      </c>
      <c r="AM10" s="26" t="s">
        <v>149</v>
      </c>
      <c r="AN10" s="25">
        <v>0</v>
      </c>
      <c r="AO10" s="26" t="s">
        <v>118</v>
      </c>
      <c r="AP10" s="25">
        <v>0</v>
      </c>
      <c r="AQ10" s="26" t="s">
        <v>119</v>
      </c>
      <c r="AR10" s="30">
        <v>1</v>
      </c>
      <c r="AS10" s="38" t="s">
        <v>126</v>
      </c>
      <c r="AT10" s="43" t="s">
        <v>127</v>
      </c>
      <c r="AU10" s="40">
        <v>1</v>
      </c>
      <c r="AV10" s="38" t="s">
        <v>133</v>
      </c>
      <c r="AW10" s="38"/>
      <c r="AX10" s="36">
        <v>1</v>
      </c>
      <c r="AY10" s="28" t="s">
        <v>141</v>
      </c>
      <c r="AZ10" s="28"/>
      <c r="BA10" s="40">
        <v>1</v>
      </c>
      <c r="BB10" s="38" t="s">
        <v>142</v>
      </c>
      <c r="BC10" s="38" t="s">
        <v>144</v>
      </c>
      <c r="BD10" s="25">
        <v>0</v>
      </c>
      <c r="BE10" s="28" t="s">
        <v>147</v>
      </c>
      <c r="BF10" s="48">
        <f t="shared" si="0"/>
        <v>0.7</v>
      </c>
      <c r="BG10" s="46">
        <f t="shared" si="1"/>
        <v>12</v>
      </c>
    </row>
    <row r="11" spans="1:59" ht="288" x14ac:dyDescent="0.3">
      <c r="A11" s="5">
        <v>9</v>
      </c>
      <c r="B11" s="6" t="s">
        <v>19</v>
      </c>
      <c r="C11" s="11" t="s">
        <v>20</v>
      </c>
      <c r="D11" s="25">
        <v>0</v>
      </c>
      <c r="E11" s="26" t="s">
        <v>59</v>
      </c>
      <c r="F11" s="25">
        <v>0</v>
      </c>
      <c r="G11" s="28" t="s">
        <v>64</v>
      </c>
      <c r="H11" s="28"/>
      <c r="I11" s="30">
        <v>0</v>
      </c>
      <c r="J11" s="28" t="s">
        <v>69</v>
      </c>
      <c r="K11" s="28"/>
      <c r="L11" s="30">
        <v>0</v>
      </c>
      <c r="M11" s="28" t="s">
        <v>74</v>
      </c>
      <c r="N11" s="30">
        <v>1</v>
      </c>
      <c r="O11" s="28" t="s">
        <v>75</v>
      </c>
      <c r="P11" s="28" t="s">
        <v>81</v>
      </c>
      <c r="Q11" s="35" t="s">
        <v>67</v>
      </c>
      <c r="R11" s="30">
        <v>1</v>
      </c>
      <c r="S11" s="28" t="s">
        <v>82</v>
      </c>
      <c r="T11" s="28"/>
      <c r="U11" s="40">
        <v>1</v>
      </c>
      <c r="V11" s="38" t="s">
        <v>91</v>
      </c>
      <c r="W11" s="38" t="s">
        <v>93</v>
      </c>
      <c r="X11" s="30">
        <v>0.5</v>
      </c>
      <c r="Y11" s="28" t="s">
        <v>100</v>
      </c>
      <c r="Z11" s="28"/>
      <c r="AA11" s="30">
        <v>1</v>
      </c>
      <c r="AB11" s="28" t="s">
        <v>104</v>
      </c>
      <c r="AC11" s="28"/>
      <c r="AD11" s="41">
        <v>1</v>
      </c>
      <c r="AE11" s="38" t="s">
        <v>109</v>
      </c>
      <c r="AF11" s="38"/>
      <c r="AG11" s="30">
        <v>0</v>
      </c>
      <c r="AH11" s="28" t="s">
        <v>111</v>
      </c>
      <c r="AI11" s="25">
        <v>0.5</v>
      </c>
      <c r="AJ11" s="28" t="s">
        <v>112</v>
      </c>
      <c r="AK11" s="28"/>
      <c r="AL11" s="25">
        <v>0</v>
      </c>
      <c r="AM11" s="26" t="s">
        <v>117</v>
      </c>
      <c r="AN11" s="25">
        <v>0</v>
      </c>
      <c r="AO11" s="26" t="s">
        <v>118</v>
      </c>
      <c r="AP11" s="25">
        <v>0</v>
      </c>
      <c r="AQ11" s="26" t="s">
        <v>119</v>
      </c>
      <c r="AR11" s="30">
        <v>1</v>
      </c>
      <c r="AS11" s="38" t="s">
        <v>124</v>
      </c>
      <c r="AT11" s="43"/>
      <c r="AU11" s="40">
        <v>1</v>
      </c>
      <c r="AV11" s="38" t="s">
        <v>128</v>
      </c>
      <c r="AW11" s="38"/>
      <c r="AX11" s="30">
        <v>0</v>
      </c>
      <c r="AY11" s="28" t="s">
        <v>138</v>
      </c>
      <c r="AZ11" s="28"/>
      <c r="BA11" s="40">
        <v>1</v>
      </c>
      <c r="BB11" s="38" t="s">
        <v>145</v>
      </c>
      <c r="BC11" s="38"/>
      <c r="BD11" s="25">
        <v>0</v>
      </c>
      <c r="BE11" s="28" t="s">
        <v>147</v>
      </c>
      <c r="BF11" s="48">
        <f>AVERAGE(D11:BE11)</f>
        <v>0.45</v>
      </c>
      <c r="BG11" s="46">
        <f t="shared" si="1"/>
        <v>8</v>
      </c>
    </row>
    <row r="12" spans="1:59" ht="46.8" x14ac:dyDescent="0.3">
      <c r="A12" s="5">
        <v>10</v>
      </c>
      <c r="B12" s="12" t="s">
        <v>21</v>
      </c>
      <c r="C12" s="9"/>
      <c r="D12" s="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4"/>
      <c r="BF12" s="48"/>
      <c r="BG12" s="46"/>
    </row>
    <row r="13" spans="1:59" ht="172.8" x14ac:dyDescent="0.3">
      <c r="A13" s="5" t="s">
        <v>22</v>
      </c>
      <c r="B13" s="6" t="s">
        <v>23</v>
      </c>
      <c r="C13" s="11" t="s">
        <v>24</v>
      </c>
      <c r="D13" s="25">
        <v>0</v>
      </c>
      <c r="E13" s="26" t="s">
        <v>59</v>
      </c>
      <c r="F13" s="25">
        <v>0</v>
      </c>
      <c r="G13" s="28" t="s">
        <v>62</v>
      </c>
      <c r="H13" s="28" t="s">
        <v>63</v>
      </c>
      <c r="I13" s="30">
        <v>0</v>
      </c>
      <c r="J13" s="28" t="s">
        <v>65</v>
      </c>
      <c r="K13" s="28"/>
      <c r="L13" s="30">
        <v>0</v>
      </c>
      <c r="M13" s="28" t="s">
        <v>74</v>
      </c>
      <c r="N13" s="30">
        <v>0.25</v>
      </c>
      <c r="O13" s="28" t="s">
        <v>66</v>
      </c>
      <c r="P13" s="28" t="s">
        <v>80</v>
      </c>
      <c r="Q13" s="35"/>
      <c r="R13" s="30">
        <v>0.25</v>
      </c>
      <c r="S13" s="28" t="s">
        <v>86</v>
      </c>
      <c r="T13" s="28"/>
      <c r="U13" s="30">
        <v>0.25</v>
      </c>
      <c r="V13" s="38" t="s">
        <v>91</v>
      </c>
      <c r="W13" s="38" t="s">
        <v>93</v>
      </c>
      <c r="X13" s="30">
        <v>0</v>
      </c>
      <c r="Y13" s="28" t="s">
        <v>97</v>
      </c>
      <c r="Z13" s="28"/>
      <c r="AA13" s="30">
        <v>0.25</v>
      </c>
      <c r="AB13" s="28" t="s">
        <v>104</v>
      </c>
      <c r="AC13" s="28"/>
      <c r="AD13" s="25">
        <v>0.25</v>
      </c>
      <c r="AE13" s="38" t="s">
        <v>107</v>
      </c>
      <c r="AF13" s="38"/>
      <c r="AG13" s="30">
        <v>0</v>
      </c>
      <c r="AH13" s="28" t="s">
        <v>111</v>
      </c>
      <c r="AI13" s="30">
        <v>0.25</v>
      </c>
      <c r="AJ13" s="28" t="s">
        <v>112</v>
      </c>
      <c r="AK13" s="28"/>
      <c r="AL13" s="25">
        <v>0</v>
      </c>
      <c r="AM13" s="26" t="s">
        <v>117</v>
      </c>
      <c r="AN13" s="25">
        <v>0</v>
      </c>
      <c r="AO13" s="26" t="s">
        <v>118</v>
      </c>
      <c r="AP13" s="25">
        <v>0</v>
      </c>
      <c r="AQ13" s="26" t="s">
        <v>119</v>
      </c>
      <c r="AR13" s="30">
        <v>0.25</v>
      </c>
      <c r="AS13" s="38" t="s">
        <v>125</v>
      </c>
      <c r="AT13" s="43"/>
      <c r="AU13" s="30">
        <v>0</v>
      </c>
      <c r="AV13" s="38" t="s">
        <v>132</v>
      </c>
      <c r="AW13" s="38" t="s">
        <v>134</v>
      </c>
      <c r="AX13" s="30">
        <v>0</v>
      </c>
      <c r="AY13" s="28" t="s">
        <v>138</v>
      </c>
      <c r="AZ13" s="28"/>
      <c r="BA13" s="30">
        <v>0.25</v>
      </c>
      <c r="BB13" s="38" t="s">
        <v>144</v>
      </c>
      <c r="BC13" s="38"/>
      <c r="BD13" s="25">
        <v>0</v>
      </c>
      <c r="BE13" s="28" t="s">
        <v>146</v>
      </c>
      <c r="BF13" s="48">
        <f t="shared" si="0"/>
        <v>0.1</v>
      </c>
      <c r="BG13" s="46">
        <f>COUNTIF(D13:BE13,0.25)</f>
        <v>8</v>
      </c>
    </row>
    <row r="14" spans="1:59" ht="216" x14ac:dyDescent="0.3">
      <c r="A14" s="10" t="s">
        <v>25</v>
      </c>
      <c r="B14" s="8" t="s">
        <v>26</v>
      </c>
      <c r="C14" s="7" t="s">
        <v>27</v>
      </c>
      <c r="D14" s="25">
        <v>0</v>
      </c>
      <c r="E14" s="26" t="s">
        <v>59</v>
      </c>
      <c r="F14" s="25">
        <v>0</v>
      </c>
      <c r="G14" s="28" t="s">
        <v>62</v>
      </c>
      <c r="H14" s="28" t="s">
        <v>63</v>
      </c>
      <c r="I14" s="30">
        <v>0</v>
      </c>
      <c r="J14" s="28" t="s">
        <v>65</v>
      </c>
      <c r="K14" s="28"/>
      <c r="L14" s="30">
        <v>0</v>
      </c>
      <c r="M14" s="28" t="s">
        <v>74</v>
      </c>
      <c r="N14" s="30">
        <v>0</v>
      </c>
      <c r="O14" s="28" t="s">
        <v>80</v>
      </c>
      <c r="P14" s="28" t="s">
        <v>77</v>
      </c>
      <c r="Q14" s="35"/>
      <c r="R14" s="30">
        <v>0.25</v>
      </c>
      <c r="S14" s="28" t="s">
        <v>86</v>
      </c>
      <c r="T14" s="28"/>
      <c r="U14" s="30">
        <v>0.25</v>
      </c>
      <c r="V14" s="38" t="s">
        <v>94</v>
      </c>
      <c r="W14" s="38" t="s">
        <v>93</v>
      </c>
      <c r="X14" s="30">
        <v>0</v>
      </c>
      <c r="Y14" s="28" t="s">
        <v>97</v>
      </c>
      <c r="Z14" s="28"/>
      <c r="AA14" s="30">
        <v>0.25</v>
      </c>
      <c r="AB14" s="28" t="s">
        <v>104</v>
      </c>
      <c r="AC14" s="28"/>
      <c r="AD14" s="25">
        <v>0.25</v>
      </c>
      <c r="AE14" s="38" t="s">
        <v>107</v>
      </c>
      <c r="AF14" s="38"/>
      <c r="AG14" s="30">
        <v>0</v>
      </c>
      <c r="AH14" s="28" t="s">
        <v>111</v>
      </c>
      <c r="AI14" s="30">
        <v>0.25</v>
      </c>
      <c r="AJ14" s="28" t="s">
        <v>112</v>
      </c>
      <c r="AK14" s="35"/>
      <c r="AL14" s="25">
        <v>0</v>
      </c>
      <c r="AM14" s="26" t="s">
        <v>117</v>
      </c>
      <c r="AN14" s="25">
        <v>0</v>
      </c>
      <c r="AO14" s="26" t="s">
        <v>118</v>
      </c>
      <c r="AP14" s="25">
        <v>0</v>
      </c>
      <c r="AQ14" s="26" t="s">
        <v>119</v>
      </c>
      <c r="AR14" s="30">
        <v>0</v>
      </c>
      <c r="AS14" s="38" t="s">
        <v>125</v>
      </c>
      <c r="AT14" s="43"/>
      <c r="AU14" s="30">
        <v>0</v>
      </c>
      <c r="AV14" s="38" t="s">
        <v>132</v>
      </c>
      <c r="AW14" s="38" t="s">
        <v>134</v>
      </c>
      <c r="AX14" s="30">
        <v>0</v>
      </c>
      <c r="AY14" s="28" t="s">
        <v>138</v>
      </c>
      <c r="AZ14" s="28"/>
      <c r="BA14" s="30">
        <v>0.25</v>
      </c>
      <c r="BB14" s="38" t="s">
        <v>144</v>
      </c>
      <c r="BC14" s="38"/>
      <c r="BD14" s="25">
        <v>0</v>
      </c>
      <c r="BE14" s="28" t="s">
        <v>146</v>
      </c>
      <c r="BF14" s="48">
        <f t="shared" si="0"/>
        <v>7.4999999999999997E-2</v>
      </c>
      <c r="BG14" s="46">
        <f t="shared" ref="BG14:BG16" si="2">COUNTIF(D14:BE14,0.25)</f>
        <v>6</v>
      </c>
    </row>
    <row r="15" spans="1:59" ht="216" x14ac:dyDescent="0.3">
      <c r="A15" s="5" t="s">
        <v>28</v>
      </c>
      <c r="B15" s="6" t="s">
        <v>29</v>
      </c>
      <c r="C15" s="7" t="s">
        <v>27</v>
      </c>
      <c r="D15" s="25">
        <v>0</v>
      </c>
      <c r="E15" s="26" t="s">
        <v>59</v>
      </c>
      <c r="F15" s="25">
        <v>0</v>
      </c>
      <c r="G15" s="28" t="s">
        <v>62</v>
      </c>
      <c r="H15" s="28" t="s">
        <v>63</v>
      </c>
      <c r="I15" s="30">
        <v>0</v>
      </c>
      <c r="J15" s="28" t="s">
        <v>65</v>
      </c>
      <c r="K15" s="28"/>
      <c r="L15" s="30">
        <v>0</v>
      </c>
      <c r="M15" s="28" t="s">
        <v>74</v>
      </c>
      <c r="N15" s="30">
        <v>0</v>
      </c>
      <c r="O15" s="28" t="s">
        <v>80</v>
      </c>
      <c r="P15" s="28" t="s">
        <v>77</v>
      </c>
      <c r="Q15" s="35"/>
      <c r="R15" s="30">
        <v>0.25</v>
      </c>
      <c r="S15" s="28" t="s">
        <v>87</v>
      </c>
      <c r="T15" s="28"/>
      <c r="U15" s="30">
        <v>0.25</v>
      </c>
      <c r="V15" s="38" t="s">
        <v>91</v>
      </c>
      <c r="W15" s="38" t="s">
        <v>93</v>
      </c>
      <c r="X15" s="30">
        <v>0</v>
      </c>
      <c r="Y15" s="28" t="s">
        <v>97</v>
      </c>
      <c r="Z15" s="28" t="s">
        <v>101</v>
      </c>
      <c r="AA15" s="30">
        <v>0.25</v>
      </c>
      <c r="AB15" s="28" t="s">
        <v>104</v>
      </c>
      <c r="AC15" s="28" t="s">
        <v>106</v>
      </c>
      <c r="AD15" s="25">
        <v>0</v>
      </c>
      <c r="AE15" s="38" t="s">
        <v>107</v>
      </c>
      <c r="AF15" s="38"/>
      <c r="AG15" s="30">
        <v>0</v>
      </c>
      <c r="AH15" s="28" t="s">
        <v>111</v>
      </c>
      <c r="AI15" s="30">
        <v>0.25</v>
      </c>
      <c r="AJ15" s="28" t="s">
        <v>112</v>
      </c>
      <c r="AK15" s="35"/>
      <c r="AL15" s="25">
        <v>0</v>
      </c>
      <c r="AM15" s="26" t="s">
        <v>117</v>
      </c>
      <c r="AN15" s="25">
        <v>0</v>
      </c>
      <c r="AO15" s="26" t="s">
        <v>118</v>
      </c>
      <c r="AP15" s="25">
        <v>0</v>
      </c>
      <c r="AQ15" s="26" t="s">
        <v>119</v>
      </c>
      <c r="AR15" s="30">
        <v>0</v>
      </c>
      <c r="AS15" s="38" t="s">
        <v>122</v>
      </c>
      <c r="AT15" s="43"/>
      <c r="AU15" s="30">
        <v>0</v>
      </c>
      <c r="AV15" s="38" t="s">
        <v>132</v>
      </c>
      <c r="AW15" s="38" t="s">
        <v>134</v>
      </c>
      <c r="AX15" s="30">
        <v>0</v>
      </c>
      <c r="AY15" s="28" t="s">
        <v>138</v>
      </c>
      <c r="AZ15" s="28"/>
      <c r="BA15" s="30">
        <v>0.25</v>
      </c>
      <c r="BB15" s="38" t="s">
        <v>144</v>
      </c>
      <c r="BC15" s="38"/>
      <c r="BD15" s="25">
        <v>0</v>
      </c>
      <c r="BE15" s="28" t="s">
        <v>147</v>
      </c>
      <c r="BF15" s="48">
        <f t="shared" si="0"/>
        <v>6.25E-2</v>
      </c>
      <c r="BG15" s="46">
        <f t="shared" si="2"/>
        <v>5</v>
      </c>
    </row>
    <row r="16" spans="1:59" ht="216" x14ac:dyDescent="0.3">
      <c r="A16" s="10" t="s">
        <v>30</v>
      </c>
      <c r="B16" s="6" t="s">
        <v>31</v>
      </c>
      <c r="C16" s="7" t="s">
        <v>32</v>
      </c>
      <c r="D16" s="25">
        <v>0</v>
      </c>
      <c r="E16" s="26" t="s">
        <v>59</v>
      </c>
      <c r="F16" s="25">
        <v>0</v>
      </c>
      <c r="G16" s="28" t="s">
        <v>62</v>
      </c>
      <c r="H16" s="28" t="s">
        <v>63</v>
      </c>
      <c r="I16" s="33">
        <v>0</v>
      </c>
      <c r="J16" s="28" t="s">
        <v>65</v>
      </c>
      <c r="K16" s="28"/>
      <c r="L16" s="30">
        <v>0</v>
      </c>
      <c r="M16" s="28" t="s">
        <v>74</v>
      </c>
      <c r="N16" s="30">
        <v>0</v>
      </c>
      <c r="O16" s="28" t="s">
        <v>80</v>
      </c>
      <c r="P16" s="28" t="s">
        <v>77</v>
      </c>
      <c r="Q16" s="35"/>
      <c r="R16" s="30">
        <v>0.25</v>
      </c>
      <c r="S16" s="28" t="s">
        <v>85</v>
      </c>
      <c r="T16" s="28"/>
      <c r="U16" s="30">
        <v>0.25</v>
      </c>
      <c r="V16" s="38" t="s">
        <v>91</v>
      </c>
      <c r="W16" s="38" t="s">
        <v>93</v>
      </c>
      <c r="X16" s="30">
        <v>0</v>
      </c>
      <c r="Y16" s="28" t="s">
        <v>97</v>
      </c>
      <c r="Z16" s="28"/>
      <c r="AA16" s="30">
        <v>0.25</v>
      </c>
      <c r="AB16" s="28" t="s">
        <v>104</v>
      </c>
      <c r="AC16" s="28"/>
      <c r="AD16" s="25">
        <v>0</v>
      </c>
      <c r="AE16" s="38" t="s">
        <v>107</v>
      </c>
      <c r="AF16" s="38"/>
      <c r="AG16" s="30">
        <v>0</v>
      </c>
      <c r="AH16" s="28" t="s">
        <v>111</v>
      </c>
      <c r="AI16" s="30">
        <v>0.25</v>
      </c>
      <c r="AJ16" s="28" t="s">
        <v>112</v>
      </c>
      <c r="AK16" s="35"/>
      <c r="AL16" s="25">
        <v>0</v>
      </c>
      <c r="AM16" s="26" t="s">
        <v>117</v>
      </c>
      <c r="AN16" s="25">
        <v>0</v>
      </c>
      <c r="AO16" s="26" t="s">
        <v>118</v>
      </c>
      <c r="AP16" s="25">
        <v>0</v>
      </c>
      <c r="AQ16" s="26" t="s">
        <v>119</v>
      </c>
      <c r="AR16" s="30">
        <v>0</v>
      </c>
      <c r="AS16" s="38" t="s">
        <v>122</v>
      </c>
      <c r="AT16" s="43"/>
      <c r="AU16" s="30">
        <v>0</v>
      </c>
      <c r="AV16" s="38" t="s">
        <v>132</v>
      </c>
      <c r="AW16" s="38" t="s">
        <v>134</v>
      </c>
      <c r="AX16" s="30">
        <v>0</v>
      </c>
      <c r="AY16" s="28" t="s">
        <v>138</v>
      </c>
      <c r="AZ16" s="28"/>
      <c r="BA16" s="30">
        <v>0.25</v>
      </c>
      <c r="BB16" s="38" t="s">
        <v>144</v>
      </c>
      <c r="BC16" s="38"/>
      <c r="BD16" s="25">
        <v>0</v>
      </c>
      <c r="BE16" s="28" t="s">
        <v>147</v>
      </c>
      <c r="BF16" s="48">
        <f t="shared" si="0"/>
        <v>6.25E-2</v>
      </c>
      <c r="BG16" s="46">
        <f t="shared" si="2"/>
        <v>5</v>
      </c>
    </row>
    <row r="17" spans="1:59" ht="15.6" x14ac:dyDescent="0.3">
      <c r="A17" s="13"/>
      <c r="B17" s="14" t="s">
        <v>33</v>
      </c>
      <c r="C17" s="15"/>
      <c r="D17" s="18">
        <f>SUM(D2:D16)</f>
        <v>2</v>
      </c>
      <c r="E17" s="26"/>
      <c r="F17" s="18">
        <f>SUM(F2:F16)</f>
        <v>3.5</v>
      </c>
      <c r="G17" s="26"/>
      <c r="H17" s="26"/>
      <c r="I17" s="18">
        <f>SUM(I2:I16)</f>
        <v>3</v>
      </c>
      <c r="J17" s="26"/>
      <c r="K17" s="26"/>
      <c r="L17" s="18">
        <f>SUM(L2:L16)</f>
        <v>2.5</v>
      </c>
      <c r="M17" s="26"/>
      <c r="N17" s="33">
        <f>SUM(N2:N16)</f>
        <v>7.25</v>
      </c>
      <c r="O17" s="35"/>
      <c r="P17" s="35"/>
      <c r="Q17" s="35"/>
      <c r="R17" s="33">
        <v>6.5</v>
      </c>
      <c r="S17" s="44"/>
      <c r="T17" s="44"/>
      <c r="U17" s="18">
        <f>SUM(U2:U16)</f>
        <v>6.5</v>
      </c>
      <c r="V17" s="26"/>
      <c r="W17" s="26"/>
      <c r="X17" s="18">
        <f>SUM(X2:X16)</f>
        <v>4</v>
      </c>
      <c r="Y17" s="26"/>
      <c r="Z17" s="26"/>
      <c r="AA17" s="18">
        <f>SUM(AA2:AA16)</f>
        <v>6</v>
      </c>
      <c r="AB17" s="26"/>
      <c r="AC17" s="26"/>
      <c r="AD17" s="18">
        <f>SUM(AD2:AD16)</f>
        <v>5.5</v>
      </c>
      <c r="AE17" s="26"/>
      <c r="AF17" s="26"/>
      <c r="AG17" s="18">
        <f>SUM(AG2:AG16)</f>
        <v>0</v>
      </c>
      <c r="AH17" s="26"/>
      <c r="AI17" s="18">
        <f>SUM(AI2:AI16)</f>
        <v>4.5</v>
      </c>
      <c r="AJ17" s="26"/>
      <c r="AK17" s="26"/>
      <c r="AL17" s="18">
        <f>SUM(AL2:AL16)</f>
        <v>1.5</v>
      </c>
      <c r="AM17" s="26"/>
      <c r="AN17" s="18">
        <f>SUM(AN2:AN16)</f>
        <v>0</v>
      </c>
      <c r="AO17" s="26"/>
      <c r="AP17" s="18">
        <v>0.5</v>
      </c>
      <c r="AQ17" s="44"/>
      <c r="AR17" s="18">
        <v>5.25</v>
      </c>
      <c r="AS17" s="44"/>
      <c r="AT17" s="44"/>
      <c r="AU17" s="18">
        <f>SUM(AU2:AU16)</f>
        <v>6.5</v>
      </c>
      <c r="AV17" s="26"/>
      <c r="AW17" s="26"/>
      <c r="AX17" s="18">
        <f>SUM(AX2:AX16)</f>
        <v>3</v>
      </c>
      <c r="AY17" s="26"/>
      <c r="AZ17" s="26"/>
      <c r="BA17" s="18">
        <f>SUM(BA2:BA16)</f>
        <v>7</v>
      </c>
      <c r="BB17" s="26"/>
      <c r="BC17" s="26"/>
      <c r="BD17" s="18">
        <f>SUM(BD2:BD16)</f>
        <v>1</v>
      </c>
      <c r="BE17" s="26"/>
      <c r="BF17" s="47">
        <f t="shared" si="0"/>
        <v>3.8</v>
      </c>
      <c r="BG17" s="46"/>
    </row>
    <row r="18" spans="1:59" x14ac:dyDescent="0.3">
      <c r="L18" s="34"/>
    </row>
  </sheetData>
  <mergeCells count="20">
    <mergeCell ref="AG1:AH1"/>
    <mergeCell ref="AL1:AM1"/>
    <mergeCell ref="D1:E1"/>
    <mergeCell ref="F1:H1"/>
    <mergeCell ref="I1:K1"/>
    <mergeCell ref="L1:M1"/>
    <mergeCell ref="N1:Q1"/>
    <mergeCell ref="R1:T1"/>
    <mergeCell ref="D12:BE12"/>
    <mergeCell ref="AN1:AO1"/>
    <mergeCell ref="AP1:AQ1"/>
    <mergeCell ref="AR1:AT1"/>
    <mergeCell ref="AU1:AW1"/>
    <mergeCell ref="AI1:AK1"/>
    <mergeCell ref="BD1:BE1"/>
    <mergeCell ref="BA1:BC1"/>
    <mergeCell ref="U1:W1"/>
    <mergeCell ref="X1:Z1"/>
    <mergeCell ref="AA1:AC1"/>
    <mergeCell ref="AD1:AF1"/>
  </mergeCells>
  <hyperlinks>
    <hyperlink ref="E13" r:id="rId1" xr:uid="{C5E766A9-D76A-4B43-BB04-8D489D5557C5}"/>
    <hyperlink ref="E14" r:id="rId2" xr:uid="{2B8C7E3E-3D73-4806-8CD9-2576C488D82B}"/>
    <hyperlink ref="E15" r:id="rId3" xr:uid="{5A290B42-AFC6-45C3-A77A-DB97041F6586}"/>
    <hyperlink ref="E16" r:id="rId4" xr:uid="{84256661-5845-4A6A-9426-A4BAC1892EA6}"/>
    <hyperlink ref="E3" r:id="rId5" xr:uid="{5D62F28B-1A38-4BA1-8A40-6FE196A27C51}"/>
    <hyperlink ref="G6" r:id="rId6" xr:uid="{CD8F6A5D-D0A2-489D-B2EC-958A972FE899}"/>
    <hyperlink ref="G3" r:id="rId7" xr:uid="{7209C3CD-05B1-4A4F-8A92-D4E930A038B4}"/>
    <hyperlink ref="G4" r:id="rId8" xr:uid="{AE58A24D-3111-46AF-8849-26102A3D3E20}"/>
    <hyperlink ref="G10" r:id="rId9" xr:uid="{0F347880-614C-4C19-B398-7A108FE645D7}"/>
    <hyperlink ref="G11" r:id="rId10" xr:uid="{687BCAA2-A8BE-46D6-90FF-797754FABB1F}"/>
    <hyperlink ref="G8" r:id="rId11" xr:uid="{80EB9D63-5DC4-45F4-9093-F6C302B22197}"/>
    <hyperlink ref="G9" r:id="rId12" xr:uid="{39C76497-74AC-470D-8D78-BB3808DF6680}"/>
    <hyperlink ref="G14:G16" r:id="rId13" display="https://corpo.couche-tard.com/wp-content/uploads/2024/06/ACT_Sustainability_Report_2024.pdf" xr:uid="{4209C98D-6675-4A0E-91C5-BCC9BE4A6F14}"/>
    <hyperlink ref="H14:H16" r:id="rId14" display="https://www.circlek.lt/musu-tvarumo-istorija" xr:uid="{A9FA7815-2D3E-4A01-9216-95A25059D9DD}"/>
    <hyperlink ref="J3" r:id="rId15" xr:uid="{D752705F-5226-4800-88D7-D9235CD88CE8}"/>
    <hyperlink ref="M11" r:id="rId16" xr:uid="{FC886D61-808C-40FA-9CCF-4188FD3269C0}"/>
    <hyperlink ref="M13" r:id="rId17" xr:uid="{7FE7BE80-18FC-4D55-8236-4272BE2E5243}"/>
    <hyperlink ref="M14" r:id="rId18" xr:uid="{6AB519A6-C25C-4AE4-82A7-7C46E618B99B}"/>
    <hyperlink ref="M15" r:id="rId19" xr:uid="{2B936E4F-D5D4-4C8D-A1DD-F0CD3AF4B1E8}"/>
    <hyperlink ref="M16" r:id="rId20" xr:uid="{CF56ACC9-3BD2-434B-81F2-65DD16F0B768}"/>
    <hyperlink ref="M3" r:id="rId21" xr:uid="{AD0BE412-5F0E-4473-8635-17ABB9E8023F}"/>
    <hyperlink ref="P8" r:id="rId22" xr:uid="{473A25A9-9E33-4688-928E-728CDC77A3C2}"/>
    <hyperlink ref="O3" r:id="rId23" xr:uid="{A2ADCFEA-F9E4-40D0-932B-3B5CE3B21205}"/>
    <hyperlink ref="O10" r:id="rId24" xr:uid="{C53D4126-3DBE-45D3-99CA-09A5DCE0A457}"/>
    <hyperlink ref="P7" r:id="rId25" xr:uid="{5FCD0666-6775-4B73-9C4B-2D60333F5BCC}"/>
    <hyperlink ref="O5" r:id="rId26" xr:uid="{52C505B0-BA1B-4F07-A69B-EC5A255EF672}"/>
    <hyperlink ref="P9" r:id="rId27" xr:uid="{46713616-A85F-4BF7-A0BC-9E9F15AEB46C}"/>
    <hyperlink ref="P11" r:id="rId28" xr:uid="{D7368858-A9EC-4847-9A8F-C271D96ACE4F}"/>
    <hyperlink ref="O11" r:id="rId29" xr:uid="{0F1605AC-F6C0-4997-8EC0-51B3AA30E9E2}"/>
    <hyperlink ref="Z3" r:id="rId30" xr:uid="{62E883EC-E5F7-4B44-A7A1-DE9A574999E3}"/>
    <hyperlink ref="Y3" r:id="rId31" xr:uid="{6A0B253A-7386-4F85-9515-B83A39351D9B}"/>
    <hyperlink ref="Y4" r:id="rId32" xr:uid="{1D6ACA0B-1F4D-40DB-899A-1F760FAE79DA}"/>
    <hyperlink ref="Y6" r:id="rId33" xr:uid="{F7E9BE7F-476E-475C-BF16-73A4D8185922}"/>
    <hyperlink ref="Y9" r:id="rId34" xr:uid="{49898DB4-6FC7-443C-8E3D-E0059B66F254}"/>
    <hyperlink ref="AE3" r:id="rId35" xr:uid="{62C9504C-10EF-4DD4-A120-DB5A4AB311E0}"/>
    <hyperlink ref="AH3" r:id="rId36" xr:uid="{2C8AB3A9-29E3-47E8-97EE-854EEFB5A46B}"/>
    <hyperlink ref="AH4" r:id="rId37" xr:uid="{4B76CF6A-3ECF-4D8C-8092-0DD04ABEF438}"/>
    <hyperlink ref="AJ4" r:id="rId38" xr:uid="{4F82A7C7-3FD3-4FB3-9873-6DEB124C52C0}"/>
    <hyperlink ref="AJ6" r:id="rId39" xr:uid="{D10D5063-BB98-44F1-9E3B-71D207C06A0D}"/>
    <hyperlink ref="AJ7" r:id="rId40" display="https://www.orlenlietuva.lt/LT/Company/Documents/Etikos kodeksas LT.pdf" xr:uid="{2639E6E1-2068-4B6C-BF9F-3182EB186119}"/>
    <hyperlink ref="AJ8" r:id="rId41" display="https://www.orlenlietuva.lt/LT/Company/Documents/Etikos kodeksas LT.pdf" xr:uid="{4A5D2724-A0DC-4F7C-BA86-B6673A330608}"/>
    <hyperlink ref="AJ9" r:id="rId42" display="https://www.orlenlietuva.lt/LT/Company/Documents/Etikos kodeksas LT.pdf" xr:uid="{D6212D2D-FED3-4ED6-A684-295311DED78D}"/>
    <hyperlink ref="AJ13" r:id="rId43" xr:uid="{1EA44960-3BC3-4C99-91A2-619B9183E55E}"/>
    <hyperlink ref="AO3" r:id="rId44" xr:uid="{E68C8186-99DC-43F9-9BD7-97843C4FB4A8}"/>
    <hyperlink ref="AO16" r:id="rId45" xr:uid="{00B56591-9049-44C2-B7F3-8C118A285A54}"/>
    <hyperlink ref="AO15" r:id="rId46" xr:uid="{FA143CB7-0705-4DEA-A78A-F6393D1CD7B5}"/>
    <hyperlink ref="AO14" r:id="rId47" xr:uid="{54197147-CE5E-4471-B816-C30271C54028}"/>
    <hyperlink ref="AO13" r:id="rId48" xr:uid="{7920212D-33F6-4537-9794-622D30EF61A8}"/>
    <hyperlink ref="AO11" r:id="rId49" xr:uid="{45A66AA6-2446-4CAA-97E9-3C53E26909CA}"/>
    <hyperlink ref="AO10" r:id="rId50" xr:uid="{2588A003-4693-457A-B108-520A8DD06E86}"/>
    <hyperlink ref="AO4" r:id="rId51" xr:uid="{FE24ED5F-1EB9-4977-A000-637EC7B54117}"/>
    <hyperlink ref="AO5" r:id="rId52" xr:uid="{2F0D5877-A813-4166-8DD2-F7427CFD9F0C}"/>
    <hyperlink ref="AO6" r:id="rId53" xr:uid="{5754EE89-49C9-4D61-B38D-79D404F5D9C0}"/>
    <hyperlink ref="AO7" r:id="rId54" xr:uid="{8E5952F3-1DAB-4149-94F4-FDA8E8908261}"/>
    <hyperlink ref="AO8" r:id="rId55" xr:uid="{7F5871E0-D0B8-43F6-A44B-74FAA9ED69D8}"/>
    <hyperlink ref="AO9" r:id="rId56" xr:uid="{CE775BAC-29BC-40D8-8B17-1F87C3CB9164}"/>
    <hyperlink ref="AY9" r:id="rId57" xr:uid="{7A2B5E89-2BB4-451B-8271-BF1EDB0BFE63}"/>
    <hyperlink ref="AY10" r:id="rId58" xr:uid="{3A8AFD0A-AA1E-4A49-A477-34DE88EBAF0E}"/>
    <hyperlink ref="AY7" r:id="rId59" xr:uid="{DE1159BC-A519-4957-A50A-2142CDF5313A}"/>
    <hyperlink ref="AY6" r:id="rId60" xr:uid="{C68BE9A3-DFB0-41BD-8287-EFF1986A8EEE}"/>
    <hyperlink ref="AY13" r:id="rId61" xr:uid="{2C98BBAC-1823-4EB4-B8E7-930C22E03D5D}"/>
    <hyperlink ref="AY14:AY16" r:id="rId62" display="https://corporate.thermofisher.com/us/en/index.html" xr:uid="{F5ED13C9-0ECD-48B2-9E15-EA84061DDCE4}"/>
    <hyperlink ref="AY3" r:id="rId63" xr:uid="{CCC69304-1775-4F08-9728-9E59298EC2EF}"/>
    <hyperlink ref="AZ8" r:id="rId64" xr:uid="{D23C18A0-CD02-49A0-8CDC-B5D62DD64EB4}"/>
    <hyperlink ref="AY11" r:id="rId65" xr:uid="{2763D338-6F59-44E3-9FBC-2A1CCC55BC10}"/>
    <hyperlink ref="AY5" r:id="rId66" xr:uid="{32A05878-9B22-43DB-AE9F-9C404C2C8E0D}"/>
    <hyperlink ref="BE3" r:id="rId67" xr:uid="{EBBC82D3-25EC-4710-A8B2-802EFA36D1AE}"/>
    <hyperlink ref="V5" r:id="rId68" xr:uid="{40A17DAA-AF73-4D96-852B-927A50D66B02}"/>
    <hyperlink ref="V7" r:id="rId69" xr:uid="{A24717EB-89E7-4194-8F1D-0A80B5D705C4}"/>
    <hyperlink ref="V8" r:id="rId70" xr:uid="{EFC00628-5C00-4D2C-BFE7-CFC828452BD9}"/>
    <hyperlink ref="W8" r:id="rId71" xr:uid="{FD052455-E24A-4215-827A-AE70F195DC88}"/>
    <hyperlink ref="V11" r:id="rId72" xr:uid="{D6B23D20-82C0-4655-9F47-2E256A9C2D64}"/>
    <hyperlink ref="V14" r:id="rId73" xr:uid="{B7C72745-58A1-4939-8BAA-405895E95E7B}"/>
    <hyperlink ref="V9" r:id="rId74" xr:uid="{42374AEC-6891-457E-8F07-DBE4DBC21551}"/>
    <hyperlink ref="V3" r:id="rId75" xr:uid="{22BA155B-3236-4F39-BFF1-0AFC9D903CE6}"/>
    <hyperlink ref="AC4" r:id="rId76" xr:uid="{D16B3585-A253-4EE7-A31B-7F959D67F571}"/>
    <hyperlink ref="AB10" r:id="rId77" xr:uid="{2E46A565-24D7-48C9-8AFF-7403051BD666}"/>
    <hyperlink ref="AC10" r:id="rId78" xr:uid="{645975A1-75FD-4F57-8E40-9F65AF03BB3B}"/>
    <hyperlink ref="AB5" r:id="rId79" xr:uid="{4AF2CE4E-A3A3-4341-A472-A5320A33751A}"/>
    <hyperlink ref="AB8" r:id="rId80" xr:uid="{65BF84B0-9A27-4C51-8017-231B87A800A9}"/>
    <hyperlink ref="AB4" r:id="rId81" xr:uid="{35750733-20F7-45FC-9E9A-2B753733FA6F}"/>
    <hyperlink ref="AC5" r:id="rId82" xr:uid="{F54DE467-B7F7-4E68-BD36-739D1B40655E}"/>
    <hyperlink ref="AB13" r:id="rId83" xr:uid="{DE4D74FC-E907-47C0-830B-DAA0456508C7}"/>
    <hyperlink ref="AM3" r:id="rId84" xr:uid="{0B456EF8-CAFC-4BD5-B738-02B930076F6F}"/>
    <hyperlink ref="AV10" r:id="rId85" xr:uid="{2881B189-CAF3-44DD-B63B-6D338999BBAB}"/>
    <hyperlink ref="AV3" r:id="rId86" xr:uid="{144BEA90-B481-428F-BD35-80840A931001}"/>
    <hyperlink ref="AW8" r:id="rId87" xr:uid="{836D5E93-F188-4731-9680-5025B811E8E5}"/>
    <hyperlink ref="AV8" r:id="rId88" xr:uid="{F666464E-A078-4DA3-B2CA-FE9219C8B644}"/>
    <hyperlink ref="BB3" r:id="rId89" xr:uid="{7F03BEB8-7079-470E-9B94-42135D3F8939}"/>
    <hyperlink ref="BB4" r:id="rId90" xr:uid="{C621FFA3-4A3C-4484-85D9-3D47B0CB3DF6}"/>
    <hyperlink ref="BB9" r:id="rId91" xr:uid="{68D7CF08-897C-4264-BB61-3F6064C5F531}"/>
    <hyperlink ref="BB10" r:id="rId92" xr:uid="{801F8BA6-66AE-481E-9BEF-DB5EAEF4FF9F}"/>
    <hyperlink ref="BC4" r:id="rId93" xr:uid="{88C23CDF-322B-41CC-97F2-68D77D1AF037}"/>
    <hyperlink ref="BB5" r:id="rId94" xr:uid="{FF39A638-3673-41E7-B527-378B57C96BDF}"/>
    <hyperlink ref="BB11" r:id="rId95" xr:uid="{A3916A7A-19B4-47A9-95E1-59ACACCCE0DA}"/>
    <hyperlink ref="BB14" r:id="rId96" xr:uid="{4D4DC01E-3FE1-4B7E-9183-36C73FBE3507}"/>
    <hyperlink ref="BB15:BB16" r:id="rId97" display="https://www.viada.lt/investuotojams/apie-imone/" xr:uid="{AD3816FE-13D8-4A22-A2C8-1B65FAA02E97}"/>
    <hyperlink ref="BC8" r:id="rId98" xr:uid="{E890B703-B338-4520-9F8A-44C625B2605E}"/>
    <hyperlink ref="BB13" r:id="rId99" xr:uid="{2CB6A891-BE93-45D9-8E05-2AEF8A8E65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Ausma Minkauskaitė</dc:creator>
  <cp:lastModifiedBy>Ausma Minkauskaitė</cp:lastModifiedBy>
  <dcterms:created xsi:type="dcterms:W3CDTF">2025-09-24T09:16:12Z</dcterms:created>
  <dcterms:modified xsi:type="dcterms:W3CDTF">2025-10-21T14:04:30Z</dcterms:modified>
</cp:coreProperties>
</file>